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&amp;L 2022" sheetId="1" r:id="rId4"/>
    <sheet state="visible" name="Balans 2022" sheetId="2" r:id="rId5"/>
    <sheet state="visible" name="2023 en 2024" sheetId="3" r:id="rId6"/>
  </sheets>
  <definedNames/>
  <calcPr/>
</workbook>
</file>

<file path=xl/sharedStrings.xml><?xml version="1.0" encoding="utf-8"?>
<sst xmlns="http://schemas.openxmlformats.org/spreadsheetml/2006/main" count="83" uniqueCount="51">
  <si>
    <t>Financieel verslag Republiek 2022</t>
  </si>
  <si>
    <t>Winst-en-verliesrekening</t>
  </si>
  <si>
    <t xml:space="preserve">2022 begroot </t>
  </si>
  <si>
    <t>Opbrengsten</t>
  </si>
  <si>
    <t>Contributies</t>
  </si>
  <si>
    <t>Donaties</t>
  </si>
  <si>
    <t xml:space="preserve"> </t>
  </si>
  <si>
    <t>Webshop</t>
  </si>
  <si>
    <t>Verkopen</t>
  </si>
  <si>
    <t>Ticket verkopen</t>
  </si>
  <si>
    <t>Rente</t>
  </si>
  <si>
    <t>Totaal opbrengsten</t>
  </si>
  <si>
    <t>Kosten</t>
  </si>
  <si>
    <t>Bestuur</t>
  </si>
  <si>
    <t>Administratie</t>
  </si>
  <si>
    <t>Campagnebureau</t>
  </si>
  <si>
    <t>Campagnes</t>
  </si>
  <si>
    <t>Activiteiten</t>
  </si>
  <si>
    <t>Inkoop</t>
  </si>
  <si>
    <t>Totaal kosten</t>
  </si>
  <si>
    <t>Sado Opbrensten/kosten</t>
  </si>
  <si>
    <t>+ is positief</t>
  </si>
  <si>
    <t>- is negatief</t>
  </si>
  <si>
    <t>verkoop</t>
  </si>
  <si>
    <t>inkoop</t>
  </si>
  <si>
    <t xml:space="preserve">Saldo webshop </t>
  </si>
  <si>
    <t>Balans 2022</t>
  </si>
  <si>
    <t>Activa</t>
  </si>
  <si>
    <t>Passiva</t>
  </si>
  <si>
    <t>Vorderingen</t>
  </si>
  <si>
    <t>Reserve Campagne macht van de koning</t>
  </si>
  <si>
    <t>Voorraad/inventaris</t>
  </si>
  <si>
    <t>Eigen vermogen</t>
  </si>
  <si>
    <t>Vooruitbetaalde kosten</t>
  </si>
  <si>
    <t>Schulden</t>
  </si>
  <si>
    <t>Bank</t>
  </si>
  <si>
    <t>Vooruitontvangen contributies</t>
  </si>
  <si>
    <t xml:space="preserve">Totaal </t>
  </si>
  <si>
    <t>stand begin van het jaar</t>
  </si>
  <si>
    <t>donaties</t>
  </si>
  <si>
    <t>onttrekkingen</t>
  </si>
  <si>
    <t>stand eind van het jaar</t>
  </si>
  <si>
    <t>Jaarverwachting 2023 en budget 2024</t>
  </si>
  <si>
    <t>2023.           Begroot</t>
  </si>
  <si>
    <t>2023 Jaarverwachting</t>
  </si>
  <si>
    <t>2024.        Budget</t>
  </si>
  <si>
    <t>Algemene donaties</t>
  </si>
  <si>
    <t>Specifieke campagne donaties</t>
  </si>
  <si>
    <t>Campagnes - algemeen</t>
  </si>
  <si>
    <t>Specifieke campagnes/Koningsdag</t>
  </si>
  <si>
    <t>Diversen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</si>
</sst>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[$€]#,##0"/>
    <numFmt numFmtId="165" formatCode="&quot;€&quot;\ #,##0"/>
    <numFmt numFmtId="166" formatCode="_(&quot;€&quot;\ * #,##0_);_(&quot;€&quot;\ * \(#,##0\);_(&quot;€&quot;\ * &quot;-&quot;??_);_(@_)"/>
    <numFmt numFmtId="167" formatCode="[$€-2]\ #,##0"/>
    <numFmt numFmtId="168" formatCode="_([$€-2]* #,##0_);_([$€-2]* \(#,##0\);_([$€-2]* &quot;-&quot;??_);_(@_)"/>
  </numFmts>
  <fonts count="18">
    <font>
      <sz val="10.0"/>
      <color rgb="FF000000"/>
      <name val="Arial"/>
      <scheme val="minor"/>
    </font>
    <font>
      <b/>
      <sz val="22.0"/>
      <color theme="1"/>
      <name val="Arial"/>
    </font>
    <font>
      <sz val="10.0"/>
      <color theme="1"/>
      <name val="Arial"/>
    </font>
    <font>
      <b/>
      <sz val="10.0"/>
      <color theme="1"/>
      <name val="Arial"/>
    </font>
    <font>
      <b/>
      <sz val="14.0"/>
      <color theme="1"/>
      <name val="Arial"/>
    </font>
    <font>
      <b/>
      <sz val="10.0"/>
      <color rgb="FF000000"/>
      <name val="Arial"/>
    </font>
    <font>
      <sz val="10.0"/>
      <color rgb="FF000000"/>
      <name val="Arial"/>
    </font>
    <font>
      <i/>
      <sz val="14.0"/>
      <color theme="1"/>
      <name val="Arial"/>
    </font>
    <font>
      <i/>
      <sz val="14.0"/>
      <color rgb="FF000000"/>
      <name val="Arial"/>
    </font>
    <font>
      <color theme="1"/>
      <name val="Arial"/>
      <scheme val="minor"/>
    </font>
    <font>
      <b/>
      <sz val="14.0"/>
      <color rgb="FF000000"/>
      <name val="Arial"/>
    </font>
    <font>
      <sz val="12.0"/>
      <color rgb="FF000000"/>
      <name val="Arial"/>
    </font>
    <font>
      <sz val="12.0"/>
      <color theme="1"/>
      <name val="Arial"/>
      <scheme val="minor"/>
    </font>
    <font>
      <b/>
      <sz val="12.0"/>
      <color rgb="FF000000"/>
      <name val="Arial"/>
    </font>
    <font>
      <b/>
      <sz val="12.0"/>
      <color theme="1"/>
      <name val="Arial"/>
    </font>
    <font>
      <i/>
      <color theme="1"/>
      <name val="Arial"/>
      <scheme val="minor"/>
    </font>
    <font>
      <b/>
      <sz val="14.0"/>
      <color theme="1"/>
      <name val="Arial"/>
      <scheme val="minor"/>
    </font>
    <font>
      <b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bottom style="double">
        <color rgb="FF000000"/>
      </bottom>
    </border>
    <border>
      <bottom style="double">
        <color rgb="FF000000"/>
      </bottom>
    </border>
    <border>
      <top style="thin">
        <color rgb="FF000000"/>
      </top>
      <bottom style="thin">
        <color rgb="FF000000"/>
      </bottom>
    </border>
    <border>
      <bottom style="medium">
        <color rgb="FF000000"/>
      </bottom>
    </border>
    <border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</border>
    <border>
      <left style="thin">
        <color rgb="FF000000"/>
      </left>
      <top style="medium">
        <color rgb="FF000000"/>
      </top>
    </border>
    <border>
      <left style="thin">
        <color rgb="FF000000"/>
      </left>
      <bottom style="double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164" xfId="0" applyFont="1" applyNumberFormat="1"/>
    <xf borderId="0" fillId="0" fontId="3" numFmtId="0" xfId="0" applyFont="1"/>
    <xf borderId="0" fillId="0" fontId="4" numFmtId="0" xfId="0" applyFont="1"/>
    <xf borderId="1" fillId="0" fontId="5" numFmtId="0" xfId="0" applyAlignment="1" applyBorder="1" applyFont="1">
      <alignment horizontal="center" readingOrder="0"/>
    </xf>
    <xf borderId="2" fillId="0" fontId="6" numFmtId="0" xfId="0" applyAlignment="1" applyBorder="1" applyFont="1">
      <alignment horizontal="center" readingOrder="0"/>
    </xf>
    <xf borderId="1" fillId="0" fontId="6" numFmtId="0" xfId="0" applyAlignment="1" applyBorder="1" applyFont="1">
      <alignment horizontal="center" readingOrder="0"/>
    </xf>
    <xf borderId="0" fillId="0" fontId="7" numFmtId="0" xfId="0" applyFont="1"/>
    <xf borderId="3" fillId="0" fontId="5" numFmtId="164" xfId="0" applyAlignment="1" applyBorder="1" applyFont="1" applyNumberFormat="1">
      <alignment horizontal="center"/>
    </xf>
    <xf borderId="0" fillId="0" fontId="6" numFmtId="0" xfId="0" applyAlignment="1" applyFont="1">
      <alignment horizontal="center"/>
    </xf>
    <xf borderId="4" fillId="0" fontId="6" numFmtId="0" xfId="0" applyAlignment="1" applyBorder="1" applyFont="1">
      <alignment horizontal="center"/>
    </xf>
    <xf borderId="0" fillId="0" fontId="2" numFmtId="0" xfId="0" applyFont="1"/>
    <xf borderId="3" fillId="0" fontId="5" numFmtId="164" xfId="0" applyAlignment="1" applyBorder="1" applyFont="1" applyNumberFormat="1">
      <alignment readingOrder="0"/>
    </xf>
    <xf borderId="0" fillId="0" fontId="6" numFmtId="165" xfId="0" applyAlignment="1" applyFont="1" applyNumberFormat="1">
      <alignment readingOrder="0"/>
    </xf>
    <xf borderId="3" fillId="0" fontId="6" numFmtId="164" xfId="0" applyBorder="1" applyFont="1" applyNumberFormat="1"/>
    <xf borderId="3" fillId="0" fontId="5" numFmtId="164" xfId="0" applyBorder="1" applyFont="1" applyNumberFormat="1"/>
    <xf borderId="0" fillId="0" fontId="6" numFmtId="165" xfId="0" applyFont="1" applyNumberFormat="1"/>
    <xf borderId="0" fillId="0" fontId="6" numFmtId="0" xfId="0" applyAlignment="1" applyFont="1">
      <alignment horizontal="center" readingOrder="0"/>
    </xf>
    <xf borderId="3" fillId="0" fontId="6" numFmtId="164" xfId="0" applyAlignment="1" applyBorder="1" applyFont="1" applyNumberFormat="1">
      <alignment readingOrder="0"/>
    </xf>
    <xf borderId="0" fillId="0" fontId="2" numFmtId="0" xfId="0" applyAlignment="1" applyFont="1">
      <alignment readingOrder="0"/>
    </xf>
    <xf borderId="5" fillId="0" fontId="5" numFmtId="164" xfId="0" applyBorder="1" applyFont="1" applyNumberFormat="1"/>
    <xf borderId="6" fillId="0" fontId="6" numFmtId="165" xfId="0" applyBorder="1" applyFont="1" applyNumberFormat="1"/>
    <xf borderId="5" fillId="0" fontId="6" numFmtId="164" xfId="0" applyBorder="1" applyFont="1" applyNumberFormat="1"/>
    <xf borderId="0" fillId="0" fontId="8" numFmtId="0" xfId="0" applyFont="1"/>
    <xf borderId="0" fillId="0" fontId="3" numFmtId="164" xfId="0" applyFont="1" applyNumberFormat="1"/>
    <xf borderId="3" fillId="0" fontId="3" numFmtId="164" xfId="0" applyAlignment="1" applyBorder="1" applyFont="1" applyNumberFormat="1">
      <alignment readingOrder="0"/>
    </xf>
    <xf borderId="3" fillId="0" fontId="3" numFmtId="164" xfId="0" applyBorder="1" applyFont="1" applyNumberFormat="1"/>
    <xf borderId="3" fillId="0" fontId="9" numFmtId="164" xfId="0" applyBorder="1" applyFont="1" applyNumberFormat="1"/>
    <xf borderId="0" fillId="0" fontId="6" numFmtId="0" xfId="0" applyFont="1"/>
    <xf borderId="0" fillId="0" fontId="9" numFmtId="0" xfId="0" applyAlignment="1" applyFont="1">
      <alignment readingOrder="0"/>
    </xf>
    <xf borderId="3" fillId="0" fontId="6" numFmtId="164" xfId="0" applyAlignment="1" applyBorder="1" applyFont="1" applyNumberFormat="1">
      <alignment horizontal="right" readingOrder="0"/>
    </xf>
    <xf borderId="3" fillId="0" fontId="9" numFmtId="0" xfId="0" applyBorder="1" applyFont="1"/>
    <xf quotePrefix="1" borderId="0" fillId="0" fontId="6" numFmtId="0" xfId="0" applyFont="1"/>
    <xf borderId="1" fillId="0" fontId="5" numFmtId="164" xfId="0" applyBorder="1" applyFont="1" applyNumberFormat="1"/>
    <xf borderId="2" fillId="0" fontId="6" numFmtId="165" xfId="0" applyBorder="1" applyFont="1" applyNumberFormat="1"/>
    <xf borderId="1" fillId="0" fontId="6" numFmtId="165" xfId="0" applyBorder="1" applyFont="1" applyNumberFormat="1"/>
    <xf borderId="0" fillId="0" fontId="6" numFmtId="164" xfId="0" applyFont="1" applyNumberFormat="1"/>
    <xf borderId="0" fillId="0" fontId="3" numFmtId="164" xfId="0" applyAlignment="1" applyFont="1" applyNumberFormat="1">
      <alignment readingOrder="0"/>
    </xf>
    <xf borderId="0" fillId="0" fontId="6" numFmtId="164" xfId="0" applyAlignment="1" applyFont="1" applyNumberFormat="1">
      <alignment readingOrder="0"/>
    </xf>
    <xf borderId="0" fillId="0" fontId="9" numFmtId="164" xfId="0" applyFont="1" applyNumberFormat="1"/>
    <xf borderId="7" fillId="0" fontId="5" numFmtId="164" xfId="0" applyBorder="1" applyFont="1" applyNumberFormat="1"/>
    <xf borderId="7" fillId="0" fontId="6" numFmtId="165" xfId="0" applyBorder="1" applyFont="1" applyNumberFormat="1"/>
    <xf borderId="7" fillId="0" fontId="6" numFmtId="164" xfId="0" applyBorder="1" applyFont="1" applyNumberFormat="1"/>
    <xf borderId="0" fillId="0" fontId="4" numFmtId="0" xfId="0" applyAlignment="1" applyFont="1">
      <alignment readingOrder="0"/>
    </xf>
    <xf borderId="8" fillId="0" fontId="10" numFmtId="0" xfId="0" applyBorder="1" applyFont="1"/>
    <xf borderId="8" fillId="0" fontId="6" numFmtId="0" xfId="0" applyBorder="1" applyFont="1"/>
    <xf borderId="8" fillId="0" fontId="5" numFmtId="14" xfId="0" applyAlignment="1" applyBorder="1" applyFont="1" applyNumberFormat="1">
      <alignment readingOrder="0"/>
    </xf>
    <xf borderId="0" fillId="0" fontId="11" numFmtId="0" xfId="0" applyFont="1"/>
    <xf borderId="0" fillId="0" fontId="2" numFmtId="166" xfId="0" applyFont="1" applyNumberFormat="1"/>
    <xf borderId="0" fillId="0" fontId="12" numFmtId="0" xfId="0" applyFont="1"/>
    <xf borderId="0" fillId="0" fontId="11" numFmtId="0" xfId="0" applyAlignment="1" applyFont="1">
      <alignment readingOrder="0"/>
    </xf>
    <xf borderId="0" fillId="0" fontId="2" numFmtId="165" xfId="0" applyFont="1" applyNumberFormat="1"/>
    <xf borderId="0" fillId="0" fontId="12" numFmtId="0" xfId="0" applyAlignment="1" applyFont="1">
      <alignment readingOrder="0"/>
    </xf>
    <xf borderId="0" fillId="0" fontId="9" numFmtId="167" xfId="0" applyAlignment="1" applyFont="1" applyNumberFormat="1">
      <alignment readingOrder="0"/>
    </xf>
    <xf borderId="6" fillId="0" fontId="6" numFmtId="0" xfId="0" applyBorder="1" applyFont="1"/>
    <xf borderId="0" fillId="0" fontId="10" numFmtId="0" xfId="0" applyFont="1"/>
    <xf borderId="0" fillId="0" fontId="13" numFmtId="165" xfId="0" applyFont="1" applyNumberFormat="1"/>
    <xf borderId="0" fillId="0" fontId="14" numFmtId="165" xfId="0" applyFont="1" applyNumberFormat="1"/>
    <xf borderId="0" fillId="0" fontId="13" numFmtId="0" xfId="0" applyAlignment="1" applyFont="1">
      <alignment readingOrder="0"/>
    </xf>
    <xf borderId="0" fillId="0" fontId="13" numFmtId="0" xfId="0" applyFont="1"/>
    <xf borderId="0" fillId="0" fontId="6" numFmtId="166" xfId="0" applyFont="1" applyNumberFormat="1"/>
    <xf borderId="0" fillId="0" fontId="6" numFmtId="166" xfId="0" applyAlignment="1" applyFont="1" applyNumberFormat="1">
      <alignment readingOrder="0"/>
    </xf>
    <xf borderId="0" fillId="0" fontId="6" numFmtId="0" xfId="0" applyAlignment="1" applyFont="1">
      <alignment readingOrder="0"/>
    </xf>
    <xf borderId="0" fillId="0" fontId="15" numFmtId="0" xfId="0" applyAlignment="1" applyFont="1">
      <alignment readingOrder="0"/>
    </xf>
    <xf borderId="9" fillId="0" fontId="6" numFmtId="166" xfId="0" applyBorder="1" applyFont="1" applyNumberFormat="1"/>
    <xf borderId="0" fillId="0" fontId="5" numFmtId="166" xfId="0" applyFont="1" applyNumberFormat="1"/>
    <xf borderId="0" fillId="0" fontId="16" numFmtId="0" xfId="0" applyAlignment="1" applyFont="1">
      <alignment readingOrder="0"/>
    </xf>
    <xf borderId="2" fillId="0" fontId="6" numFmtId="0" xfId="0" applyAlignment="1" applyBorder="1" applyFont="1">
      <alignment horizontal="center" readingOrder="0" shrinkToFit="0" wrapText="1"/>
    </xf>
    <xf borderId="10" fillId="0" fontId="6" numFmtId="0" xfId="0" applyAlignment="1" applyBorder="1" applyFont="1">
      <alignment horizontal="center" readingOrder="0" shrinkToFit="0" wrapText="1"/>
    </xf>
    <xf borderId="10" fillId="0" fontId="5" numFmtId="0" xfId="0" applyAlignment="1" applyBorder="1" applyFont="1">
      <alignment horizontal="center" readingOrder="0" shrinkToFit="0" wrapText="1"/>
    </xf>
    <xf borderId="11" fillId="0" fontId="6" numFmtId="0" xfId="0" applyAlignment="1" applyBorder="1" applyFont="1">
      <alignment horizontal="center"/>
    </xf>
    <xf borderId="12" fillId="0" fontId="5" numFmtId="0" xfId="0" applyAlignment="1" applyBorder="1" applyFont="1">
      <alignment horizontal="center"/>
    </xf>
    <xf borderId="0" fillId="0" fontId="6" numFmtId="168" xfId="0" applyAlignment="1" applyFont="1" applyNumberFormat="1">
      <alignment readingOrder="0"/>
    </xf>
    <xf borderId="11" fillId="0" fontId="6" numFmtId="165" xfId="0" applyAlignment="1" applyBorder="1" applyFont="1" applyNumberFormat="1">
      <alignment readingOrder="0"/>
    </xf>
    <xf borderId="11" fillId="0" fontId="5" numFmtId="165" xfId="0" applyAlignment="1" applyBorder="1" applyFont="1" applyNumberFormat="1">
      <alignment readingOrder="0"/>
    </xf>
    <xf borderId="11" fillId="0" fontId="6" numFmtId="165" xfId="0" applyBorder="1" applyFont="1" applyNumberFormat="1"/>
    <xf borderId="11" fillId="0" fontId="5" numFmtId="165" xfId="0" applyBorder="1" applyFont="1" applyNumberFormat="1"/>
    <xf borderId="0" fillId="0" fontId="6" numFmtId="0" xfId="0" applyAlignment="1" applyFont="1">
      <alignment horizontal="left" readingOrder="0"/>
    </xf>
    <xf borderId="6" fillId="0" fontId="6" numFmtId="166" xfId="0" applyBorder="1" applyFont="1" applyNumberFormat="1"/>
    <xf borderId="13" fillId="0" fontId="6" numFmtId="165" xfId="0" applyBorder="1" applyFont="1" applyNumberFormat="1"/>
    <xf borderId="13" fillId="0" fontId="5" numFmtId="165" xfId="0" applyBorder="1" applyFont="1" applyNumberFormat="1"/>
    <xf borderId="0" fillId="0" fontId="17" numFmtId="0" xfId="0" applyFont="1"/>
    <xf borderId="3" fillId="0" fontId="6" numFmtId="165" xfId="0" applyAlignment="1" applyBorder="1" applyFont="1" applyNumberFormat="1">
      <alignment readingOrder="0"/>
    </xf>
    <xf borderId="0" fillId="0" fontId="5" numFmtId="166" xfId="0" applyAlignment="1" applyFont="1" applyNumberFormat="1">
      <alignment readingOrder="0"/>
    </xf>
    <xf borderId="3" fillId="0" fontId="6" numFmtId="165" xfId="0" applyBorder="1" applyFont="1" applyNumberFormat="1"/>
    <xf borderId="0" fillId="0" fontId="9" numFmtId="0" xfId="0" applyAlignment="1" applyFont="1">
      <alignment horizontal="right" vertical="center"/>
    </xf>
    <xf borderId="0" fillId="0" fontId="5" numFmtId="165" xfId="0" applyAlignment="1" applyFont="1" applyNumberFormat="1">
      <alignment horizontal="right" readingOrder="0" vertical="center"/>
    </xf>
    <xf borderId="0" fillId="0" fontId="5" numFmtId="165" xfId="0" applyAlignment="1" applyFont="1" applyNumberFormat="1">
      <alignment readingOrder="0"/>
    </xf>
    <xf borderId="0" fillId="0" fontId="5" numFmtId="165" xfId="0" applyFont="1" applyNumberFormat="1"/>
    <xf borderId="0" fillId="0" fontId="5" numFmtId="165" xfId="0" applyAlignment="1" applyFont="1" applyNumberFormat="1">
      <alignment horizontal="right" readingOrder="0"/>
    </xf>
    <xf borderId="0" fillId="0" fontId="5" numFmtId="0" xfId="0" applyFont="1"/>
    <xf borderId="0" fillId="0" fontId="5" numFmtId="167" xfId="0" applyAlignment="1" applyFont="1" applyNumberFormat="1">
      <alignment readingOrder="0"/>
    </xf>
    <xf borderId="5" fillId="0" fontId="6" numFmtId="165" xfId="0" applyBorder="1" applyFont="1" applyNumberFormat="1"/>
    <xf borderId="6" fillId="0" fontId="5" numFmtId="0" xfId="0" applyBorder="1" applyFont="1"/>
    <xf borderId="2" fillId="0" fontId="5" numFmtId="165" xfId="0" applyBorder="1" applyFont="1" applyNumberFormat="1"/>
    <xf borderId="14" fillId="0" fontId="6" numFmtId="165" xfId="0" applyBorder="1" applyFont="1" applyNumberFormat="1"/>
    <xf borderId="7" fillId="0" fontId="5" numFmtId="165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11.13"/>
    <col customWidth="1" min="2" max="2" width="3.38"/>
    <col customWidth="1" min="3" max="3" width="11.25"/>
    <col customWidth="1" min="4" max="4" width="9.75"/>
    <col customWidth="1" min="5" max="5" width="26.88"/>
    <col customWidth="1" min="6" max="6" width="5.63"/>
    <col customWidth="1" min="7" max="25" width="11.13"/>
  </cols>
  <sheetData>
    <row r="1" ht="28.5" customHeight="1">
      <c r="A1" s="1" t="s">
        <v>0</v>
      </c>
      <c r="G1" s="2"/>
    </row>
    <row r="2" ht="15.75" customHeight="1">
      <c r="A2" s="3"/>
      <c r="G2" s="2"/>
    </row>
    <row r="3" ht="15.75" customHeight="1">
      <c r="A3" s="4" t="s">
        <v>1</v>
      </c>
      <c r="G3" s="2"/>
    </row>
    <row r="4" ht="15.75" customHeight="1">
      <c r="A4" s="4"/>
      <c r="G4" s="2"/>
    </row>
    <row r="5" ht="15.75" customHeight="1">
      <c r="G5" s="5">
        <v>2022.0</v>
      </c>
      <c r="H5" s="6" t="s">
        <v>2</v>
      </c>
      <c r="I5" s="7">
        <v>2021.0</v>
      </c>
    </row>
    <row r="6" ht="23.25" customHeight="1">
      <c r="C6" s="8" t="s">
        <v>3</v>
      </c>
      <c r="G6" s="9"/>
      <c r="H6" s="10"/>
      <c r="I6" s="11"/>
    </row>
    <row r="7" ht="15.75" customHeight="1">
      <c r="D7" s="12" t="s">
        <v>4</v>
      </c>
      <c r="G7" s="13">
        <v>97180.0</v>
      </c>
      <c r="H7" s="14">
        <v>98000.0</v>
      </c>
      <c r="I7" s="15">
        <v>91146.8</v>
      </c>
    </row>
    <row r="8" ht="15.75" customHeight="1">
      <c r="D8" s="12"/>
      <c r="G8" s="16"/>
      <c r="H8" s="17"/>
      <c r="I8" s="15"/>
    </row>
    <row r="9" ht="15.75" customHeight="1">
      <c r="D9" s="12" t="s">
        <v>5</v>
      </c>
      <c r="E9" s="18" t="s">
        <v>6</v>
      </c>
      <c r="F9" s="12"/>
      <c r="G9" s="13">
        <v>9585.0</v>
      </c>
      <c r="H9" s="14">
        <v>12000.0</v>
      </c>
      <c r="I9" s="19">
        <v>10831.0</v>
      </c>
    </row>
    <row r="10" ht="15.75" customHeight="1">
      <c r="D10" s="10"/>
      <c r="E10" s="12"/>
      <c r="F10" s="12"/>
      <c r="G10" s="16"/>
      <c r="H10" s="17"/>
      <c r="I10" s="15"/>
    </row>
    <row r="11" ht="15.75" customHeight="1">
      <c r="D11" s="12" t="s">
        <v>7</v>
      </c>
      <c r="E11" s="12" t="s">
        <v>8</v>
      </c>
      <c r="F11" s="12"/>
      <c r="G11" s="13">
        <v>16425.0</v>
      </c>
      <c r="H11" s="14">
        <v>7000.0</v>
      </c>
      <c r="I11" s="19">
        <v>16218.07</v>
      </c>
    </row>
    <row r="12" ht="15.75" customHeight="1">
      <c r="D12" s="12"/>
      <c r="E12" s="12"/>
      <c r="F12" s="12"/>
      <c r="G12" s="16"/>
      <c r="H12" s="17"/>
      <c r="I12" s="15"/>
    </row>
    <row r="13" ht="15.75" customHeight="1">
      <c r="D13" s="12" t="s">
        <v>9</v>
      </c>
      <c r="E13" s="12"/>
      <c r="F13" s="12"/>
      <c r="G13" s="13">
        <v>1559.0</v>
      </c>
      <c r="H13" s="14">
        <v>1300.0</v>
      </c>
      <c r="I13" s="19">
        <v>875.0</v>
      </c>
    </row>
    <row r="14" ht="15.75" customHeight="1">
      <c r="D14" s="12"/>
      <c r="E14" s="12"/>
      <c r="F14" s="12"/>
      <c r="G14" s="16"/>
      <c r="H14" s="17"/>
      <c r="I14" s="15"/>
    </row>
    <row r="15" ht="15.75" customHeight="1">
      <c r="D15" s="20" t="s">
        <v>10</v>
      </c>
      <c r="E15" s="12"/>
      <c r="F15" s="12"/>
      <c r="G15" s="13">
        <v>10.0</v>
      </c>
      <c r="H15" s="17">
        <v>0.0</v>
      </c>
      <c r="I15" s="15">
        <v>0.0</v>
      </c>
    </row>
    <row r="16" ht="15.75" customHeight="1">
      <c r="G16" s="21"/>
      <c r="H16" s="22"/>
      <c r="I16" s="23"/>
    </row>
    <row r="17">
      <c r="C17" s="24" t="s">
        <v>11</v>
      </c>
      <c r="G17" s="16">
        <f>G7+G9+G11+G13+G15</f>
        <v>124759</v>
      </c>
      <c r="H17" s="17">
        <f>H7+H9+H11</f>
        <v>117000</v>
      </c>
      <c r="I17" s="15">
        <v>119070.87</v>
      </c>
    </row>
    <row r="18" ht="15.75" customHeight="1">
      <c r="G18" s="25"/>
    </row>
    <row r="19" ht="15.75" customHeight="1">
      <c r="C19" s="8" t="s">
        <v>12</v>
      </c>
      <c r="G19" s="25"/>
    </row>
    <row r="20" ht="15.75" customHeight="1">
      <c r="D20" s="12" t="s">
        <v>13</v>
      </c>
      <c r="G20" s="26">
        <v>3511.0</v>
      </c>
      <c r="H20" s="14">
        <v>2600.0</v>
      </c>
      <c r="I20" s="15">
        <v>1655.45</v>
      </c>
    </row>
    <row r="21" ht="15.75" customHeight="1">
      <c r="D21" s="12"/>
      <c r="G21" s="27"/>
      <c r="H21" s="17"/>
      <c r="I21" s="15"/>
    </row>
    <row r="22" ht="15.75" customHeight="1">
      <c r="D22" s="12" t="s">
        <v>14</v>
      </c>
      <c r="G22" s="26">
        <v>6843.0</v>
      </c>
      <c r="H22" s="14">
        <v>5000.0</v>
      </c>
      <c r="I22" s="19">
        <v>5436.33</v>
      </c>
    </row>
    <row r="23" ht="15.75" customHeight="1">
      <c r="D23" s="12"/>
      <c r="G23" s="27"/>
      <c r="H23" s="17"/>
      <c r="I23" s="15"/>
    </row>
    <row r="24" ht="15.75" customHeight="1">
      <c r="D24" s="12" t="s">
        <v>15</v>
      </c>
      <c r="G24" s="26">
        <v>60690.0</v>
      </c>
      <c r="H24" s="14">
        <v>70000.0</v>
      </c>
      <c r="I24" s="19">
        <v>47129.81</v>
      </c>
    </row>
    <row r="25" ht="15.75" customHeight="1">
      <c r="D25" s="12"/>
      <c r="G25" s="27"/>
      <c r="H25" s="17"/>
      <c r="I25" s="28"/>
    </row>
    <row r="26" ht="15.75" customHeight="1">
      <c r="D26" s="12" t="s">
        <v>16</v>
      </c>
      <c r="E26" s="29"/>
      <c r="G26" s="26">
        <v>13026.0</v>
      </c>
      <c r="H26" s="14">
        <v>14000.0</v>
      </c>
      <c r="I26" s="19">
        <v>22768.0</v>
      </c>
      <c r="J26" s="30" t="s">
        <v>6</v>
      </c>
    </row>
    <row r="27" ht="15.75" customHeight="1">
      <c r="D27" s="12"/>
      <c r="E27" s="29"/>
      <c r="G27" s="27"/>
      <c r="H27" s="17"/>
      <c r="I27" s="28"/>
    </row>
    <row r="28" ht="15.75" customHeight="1">
      <c r="D28" s="12" t="s">
        <v>17</v>
      </c>
      <c r="G28" s="26">
        <v>16289.0</v>
      </c>
      <c r="H28" s="14">
        <v>17500.0</v>
      </c>
      <c r="I28" s="19">
        <v>19689.0</v>
      </c>
      <c r="J28" s="30" t="s">
        <v>6</v>
      </c>
    </row>
    <row r="29" ht="15.75" customHeight="1">
      <c r="D29" s="12"/>
      <c r="G29" s="27"/>
      <c r="H29" s="17"/>
      <c r="I29" s="15"/>
    </row>
    <row r="30" ht="15.75" customHeight="1">
      <c r="D30" s="12" t="s">
        <v>7</v>
      </c>
      <c r="E30" s="29" t="s">
        <v>18</v>
      </c>
      <c r="F30" s="29"/>
      <c r="G30" s="26">
        <v>13837.0</v>
      </c>
      <c r="H30" s="14">
        <v>5000.0</v>
      </c>
      <c r="I30" s="31">
        <v>17226.45</v>
      </c>
    </row>
    <row r="31" ht="15.75" customHeight="1">
      <c r="G31" s="21"/>
      <c r="H31" s="22"/>
      <c r="I31" s="23"/>
    </row>
    <row r="32" ht="15.75" customHeight="1">
      <c r="C32" s="24" t="s">
        <v>19</v>
      </c>
      <c r="G32" s="16">
        <f t="shared" ref="G32:H32" si="1">G20+G22+G24+G26+G28+G30</f>
        <v>114196</v>
      </c>
      <c r="H32" s="17">
        <f t="shared" si="1"/>
        <v>114100</v>
      </c>
      <c r="I32" s="15">
        <v>113905.04</v>
      </c>
    </row>
    <row r="33" ht="15.75" customHeight="1">
      <c r="G33" s="27"/>
      <c r="H33" s="17"/>
      <c r="I33" s="32"/>
    </row>
    <row r="34" ht="15.75" customHeight="1">
      <c r="C34" s="29" t="s">
        <v>20</v>
      </c>
      <c r="E34" s="33" t="s">
        <v>21</v>
      </c>
      <c r="F34" s="29"/>
      <c r="G34" s="34">
        <f t="shared" ref="G34:I34" si="2">G17-G32</f>
        <v>10563</v>
      </c>
      <c r="H34" s="35">
        <f t="shared" si="2"/>
        <v>2900</v>
      </c>
      <c r="I34" s="36">
        <f t="shared" si="2"/>
        <v>5165.83</v>
      </c>
    </row>
    <row r="35" ht="15.75" customHeight="1">
      <c r="E35" s="33" t="s">
        <v>22</v>
      </c>
      <c r="F35" s="29"/>
      <c r="G35" s="25"/>
    </row>
    <row r="36" ht="15.75" customHeight="1">
      <c r="G36" s="25"/>
    </row>
    <row r="37" ht="15.75" customHeight="1">
      <c r="C37" s="29" t="s">
        <v>7</v>
      </c>
      <c r="E37" s="29" t="s">
        <v>23</v>
      </c>
      <c r="G37" s="25">
        <f t="shared" ref="G37:H37" si="3">G11</f>
        <v>16425</v>
      </c>
      <c r="H37" s="17">
        <f t="shared" si="3"/>
        <v>7000</v>
      </c>
      <c r="I37" s="37">
        <v>16218.07</v>
      </c>
    </row>
    <row r="38" ht="15.75" customHeight="1">
      <c r="E38" s="29" t="s">
        <v>24</v>
      </c>
      <c r="G38" s="38">
        <f t="shared" ref="G38:H38" si="4">G30</f>
        <v>13837</v>
      </c>
      <c r="H38" s="17">
        <f t="shared" si="4"/>
        <v>5000</v>
      </c>
      <c r="I38" s="39">
        <v>17226.45</v>
      </c>
    </row>
    <row r="39" ht="15.75" customHeight="1">
      <c r="G39" s="25"/>
      <c r="I39" s="40"/>
    </row>
    <row r="40" ht="15.75" customHeight="1">
      <c r="C40" s="29" t="s">
        <v>25</v>
      </c>
      <c r="E40" s="33" t="s">
        <v>21</v>
      </c>
      <c r="G40" s="41">
        <f t="shared" ref="G40:H40" si="5">G37-G38</f>
        <v>2588</v>
      </c>
      <c r="H40" s="42">
        <f t="shared" si="5"/>
        <v>2000</v>
      </c>
      <c r="I40" s="43">
        <v>-1008.380000000001</v>
      </c>
    </row>
    <row r="41" ht="15.75" customHeight="1">
      <c r="E41" s="33" t="s">
        <v>22</v>
      </c>
      <c r="G41" s="2"/>
    </row>
    <row r="42" ht="15.75" customHeight="1">
      <c r="G42" s="2"/>
    </row>
    <row r="43" ht="15.75" customHeight="1">
      <c r="G43" s="2"/>
    </row>
    <row r="44" ht="15.75" customHeight="1">
      <c r="G44" s="2"/>
    </row>
    <row r="45" ht="15.75" customHeight="1">
      <c r="G45" s="2"/>
    </row>
    <row r="46" ht="15.75" customHeight="1">
      <c r="G46" s="2"/>
    </row>
    <row r="47" ht="15.75" customHeight="1">
      <c r="G47" s="2"/>
    </row>
    <row r="48" ht="15.75" customHeight="1">
      <c r="G48" s="2"/>
    </row>
    <row r="49" ht="15.75" customHeight="1">
      <c r="G49" s="2"/>
    </row>
    <row r="50" ht="15.75" customHeight="1">
      <c r="G50" s="2"/>
    </row>
    <row r="51" ht="15.75" customHeight="1">
      <c r="G51" s="2"/>
    </row>
    <row r="52" ht="15.75" customHeight="1">
      <c r="G52" s="2"/>
    </row>
    <row r="53" ht="15.75" customHeight="1">
      <c r="G53" s="2"/>
    </row>
    <row r="54" ht="15.75" customHeight="1">
      <c r="G54" s="2"/>
    </row>
    <row r="55" ht="15.75" customHeight="1">
      <c r="G55" s="2"/>
    </row>
    <row r="56" ht="15.75" customHeight="1">
      <c r="G56" s="2"/>
    </row>
    <row r="57" ht="15.75" customHeight="1">
      <c r="G57" s="2"/>
    </row>
    <row r="58" ht="15.75" customHeight="1">
      <c r="G58" s="2"/>
    </row>
    <row r="59" ht="15.75" customHeight="1">
      <c r="G59" s="2"/>
    </row>
    <row r="60" ht="15.75" customHeight="1">
      <c r="G60" s="2"/>
    </row>
    <row r="61" ht="15.75" customHeight="1">
      <c r="G61" s="2"/>
    </row>
    <row r="62" ht="15.75" customHeight="1">
      <c r="G62" s="2"/>
    </row>
    <row r="63" ht="15.75" customHeight="1">
      <c r="G63" s="2"/>
    </row>
    <row r="64" ht="15.75" customHeight="1">
      <c r="G64" s="2"/>
    </row>
    <row r="65" ht="15.75" customHeight="1">
      <c r="G65" s="2"/>
    </row>
    <row r="66" ht="15.75" customHeight="1">
      <c r="G66" s="2"/>
    </row>
    <row r="67" ht="15.75" customHeight="1">
      <c r="G67" s="2"/>
    </row>
    <row r="68" ht="15.75" customHeight="1">
      <c r="G68" s="2"/>
    </row>
    <row r="69" ht="15.75" customHeight="1">
      <c r="G69" s="2"/>
    </row>
    <row r="70" ht="15.75" customHeight="1">
      <c r="G70" s="2"/>
    </row>
    <row r="71" ht="15.75" customHeight="1">
      <c r="G71" s="2"/>
    </row>
    <row r="72" ht="15.75" customHeight="1">
      <c r="G72" s="2"/>
    </row>
    <row r="73" ht="15.75" customHeight="1">
      <c r="G73" s="2"/>
    </row>
    <row r="74" ht="15.75" customHeight="1">
      <c r="G74" s="2"/>
    </row>
    <row r="75" ht="15.75" customHeight="1">
      <c r="G75" s="2"/>
    </row>
    <row r="76" ht="15.75" customHeight="1">
      <c r="G76" s="2"/>
    </row>
    <row r="77" ht="15.75" customHeight="1">
      <c r="G77" s="2"/>
    </row>
    <row r="78" ht="15.75" customHeight="1">
      <c r="G78" s="2"/>
    </row>
    <row r="79" ht="15.75" customHeight="1">
      <c r="G79" s="2"/>
    </row>
    <row r="80" ht="15.75" customHeight="1">
      <c r="G80" s="2"/>
    </row>
    <row r="81" ht="15.75" customHeight="1">
      <c r="G81" s="2"/>
    </row>
    <row r="82" ht="15.75" customHeight="1">
      <c r="G82" s="2"/>
    </row>
    <row r="83" ht="15.75" customHeight="1">
      <c r="G83" s="2"/>
    </row>
    <row r="84" ht="15.75" customHeight="1">
      <c r="G84" s="2"/>
    </row>
    <row r="85" ht="15.75" customHeight="1">
      <c r="G85" s="2"/>
    </row>
    <row r="86" ht="15.75" customHeight="1">
      <c r="G86" s="2"/>
    </row>
    <row r="87" ht="15.75" customHeight="1">
      <c r="G87" s="2"/>
    </row>
    <row r="88" ht="15.75" customHeight="1">
      <c r="G88" s="2"/>
    </row>
    <row r="89" ht="15.75" customHeight="1">
      <c r="G89" s="2"/>
    </row>
    <row r="90" ht="15.75" customHeight="1">
      <c r="G90" s="2"/>
    </row>
    <row r="91" ht="15.75" customHeight="1">
      <c r="G91" s="2"/>
    </row>
    <row r="92" ht="15.75" customHeight="1">
      <c r="G92" s="2"/>
    </row>
    <row r="93" ht="15.75" customHeight="1">
      <c r="G93" s="2"/>
    </row>
    <row r="94" ht="15.75" customHeight="1">
      <c r="G94" s="2"/>
    </row>
    <row r="95" ht="15.75" customHeight="1">
      <c r="G95" s="2"/>
    </row>
    <row r="96" ht="15.75" customHeight="1">
      <c r="G96" s="2"/>
    </row>
    <row r="97" ht="15.75" customHeight="1">
      <c r="G97" s="2"/>
    </row>
    <row r="98" ht="15.75" customHeight="1">
      <c r="G98" s="2"/>
    </row>
    <row r="99" ht="15.75" customHeight="1">
      <c r="G99" s="2"/>
    </row>
    <row r="100" ht="15.75" customHeight="1">
      <c r="G100" s="2"/>
    </row>
    <row r="101" ht="15.75" customHeight="1">
      <c r="G101" s="2"/>
    </row>
    <row r="102" ht="15.75" customHeight="1">
      <c r="G102" s="2"/>
    </row>
    <row r="103" ht="15.75" customHeight="1">
      <c r="G103" s="2"/>
    </row>
    <row r="104" ht="15.75" customHeight="1">
      <c r="G104" s="2"/>
    </row>
    <row r="105" ht="15.75" customHeight="1">
      <c r="G105" s="2"/>
    </row>
    <row r="106" ht="15.75" customHeight="1">
      <c r="G106" s="2"/>
    </row>
    <row r="107" ht="15.75" customHeight="1">
      <c r="G107" s="2"/>
    </row>
    <row r="108" ht="15.75" customHeight="1">
      <c r="G108" s="2"/>
    </row>
    <row r="109" ht="15.75" customHeight="1">
      <c r="G109" s="2"/>
    </row>
    <row r="110" ht="15.75" customHeight="1">
      <c r="G110" s="2"/>
    </row>
    <row r="111" ht="15.75" customHeight="1">
      <c r="G111" s="2"/>
    </row>
    <row r="112" ht="15.75" customHeight="1">
      <c r="G112" s="2"/>
    </row>
    <row r="113" ht="15.75" customHeight="1">
      <c r="G113" s="2"/>
    </row>
    <row r="114" ht="15.75" customHeight="1">
      <c r="G114" s="2"/>
    </row>
    <row r="115" ht="15.75" customHeight="1">
      <c r="G115" s="2"/>
    </row>
    <row r="116" ht="15.75" customHeight="1">
      <c r="G116" s="2"/>
    </row>
    <row r="117" ht="15.75" customHeight="1">
      <c r="G117" s="2"/>
    </row>
    <row r="118" ht="15.75" customHeight="1">
      <c r="G118" s="2"/>
    </row>
    <row r="119" ht="15.75" customHeight="1">
      <c r="G119" s="2"/>
    </row>
    <row r="120" ht="15.75" customHeight="1">
      <c r="G120" s="2"/>
    </row>
    <row r="121" ht="15.75" customHeight="1">
      <c r="G121" s="2"/>
    </row>
    <row r="122" ht="15.75" customHeight="1">
      <c r="G122" s="2"/>
    </row>
    <row r="123" ht="15.75" customHeight="1">
      <c r="G123" s="2"/>
    </row>
    <row r="124" ht="15.75" customHeight="1">
      <c r="G124" s="2"/>
    </row>
    <row r="125" ht="15.75" customHeight="1">
      <c r="G125" s="2"/>
    </row>
    <row r="126" ht="15.75" customHeight="1">
      <c r="G126" s="2"/>
    </row>
    <row r="127" ht="15.75" customHeight="1">
      <c r="G127" s="2"/>
    </row>
    <row r="128" ht="15.75" customHeight="1">
      <c r="G128" s="2"/>
    </row>
    <row r="129" ht="15.75" customHeight="1">
      <c r="G129" s="2"/>
    </row>
    <row r="130" ht="15.75" customHeight="1">
      <c r="G130" s="2"/>
    </row>
    <row r="131" ht="15.75" customHeight="1">
      <c r="G131" s="2"/>
    </row>
    <row r="132" ht="15.75" customHeight="1">
      <c r="G132" s="2"/>
    </row>
    <row r="133" ht="15.75" customHeight="1">
      <c r="G133" s="2"/>
    </row>
    <row r="134" ht="15.75" customHeight="1">
      <c r="G134" s="2"/>
    </row>
    <row r="135" ht="15.75" customHeight="1">
      <c r="G135" s="2"/>
    </row>
    <row r="136" ht="15.75" customHeight="1">
      <c r="G136" s="2"/>
    </row>
    <row r="137" ht="15.75" customHeight="1">
      <c r="G137" s="2"/>
    </row>
    <row r="138" ht="15.75" customHeight="1">
      <c r="G138" s="2"/>
    </row>
    <row r="139" ht="15.75" customHeight="1">
      <c r="G139" s="2"/>
    </row>
    <row r="140" ht="15.75" customHeight="1">
      <c r="G140" s="2"/>
    </row>
    <row r="141" ht="15.75" customHeight="1">
      <c r="G141" s="2"/>
    </row>
    <row r="142" ht="15.75" customHeight="1">
      <c r="G142" s="2"/>
    </row>
    <row r="143" ht="15.75" customHeight="1">
      <c r="G143" s="2"/>
    </row>
    <row r="144" ht="15.75" customHeight="1">
      <c r="G144" s="2"/>
    </row>
    <row r="145" ht="15.75" customHeight="1">
      <c r="G145" s="2"/>
    </row>
    <row r="146" ht="15.75" customHeight="1">
      <c r="G146" s="2"/>
    </row>
    <row r="147" ht="15.75" customHeight="1">
      <c r="G147" s="2"/>
    </row>
    <row r="148" ht="15.75" customHeight="1">
      <c r="G148" s="2"/>
    </row>
    <row r="149" ht="15.75" customHeight="1">
      <c r="G149" s="2"/>
    </row>
    <row r="150" ht="15.75" customHeight="1">
      <c r="G150" s="2"/>
    </row>
    <row r="151" ht="15.75" customHeight="1">
      <c r="G151" s="2"/>
    </row>
    <row r="152" ht="15.75" customHeight="1">
      <c r="G152" s="2"/>
    </row>
    <row r="153" ht="15.75" customHeight="1">
      <c r="G153" s="2"/>
    </row>
    <row r="154" ht="15.75" customHeight="1">
      <c r="G154" s="2"/>
    </row>
    <row r="155" ht="15.75" customHeight="1">
      <c r="G155" s="2"/>
    </row>
    <row r="156" ht="15.75" customHeight="1">
      <c r="G156" s="2"/>
    </row>
    <row r="157" ht="15.75" customHeight="1">
      <c r="G157" s="2"/>
    </row>
    <row r="158" ht="15.75" customHeight="1">
      <c r="G158" s="2"/>
    </row>
    <row r="159" ht="15.75" customHeight="1">
      <c r="G159" s="2"/>
    </row>
    <row r="160" ht="15.75" customHeight="1">
      <c r="G160" s="2"/>
    </row>
    <row r="161" ht="15.75" customHeight="1">
      <c r="G161" s="2"/>
    </row>
    <row r="162" ht="15.75" customHeight="1">
      <c r="G162" s="2"/>
    </row>
    <row r="163" ht="15.75" customHeight="1">
      <c r="G163" s="2"/>
    </row>
    <row r="164" ht="15.75" customHeight="1">
      <c r="G164" s="2"/>
    </row>
    <row r="165" ht="15.75" customHeight="1">
      <c r="G165" s="2"/>
    </row>
    <row r="166" ht="15.75" customHeight="1">
      <c r="G166" s="2"/>
    </row>
    <row r="167" ht="15.75" customHeight="1">
      <c r="G167" s="2"/>
    </row>
    <row r="168" ht="15.75" customHeight="1">
      <c r="G168" s="2"/>
    </row>
    <row r="169" ht="15.75" customHeight="1">
      <c r="G169" s="2"/>
    </row>
    <row r="170" ht="15.75" customHeight="1">
      <c r="G170" s="2"/>
    </row>
    <row r="171" ht="15.75" customHeight="1">
      <c r="G171" s="2"/>
    </row>
    <row r="172" ht="15.75" customHeight="1">
      <c r="G172" s="2"/>
    </row>
    <row r="173" ht="15.75" customHeight="1">
      <c r="G173" s="2"/>
    </row>
    <row r="174" ht="15.75" customHeight="1">
      <c r="G174" s="2"/>
    </row>
    <row r="175" ht="15.75" customHeight="1">
      <c r="G175" s="2"/>
    </row>
    <row r="176" ht="15.75" customHeight="1">
      <c r="G176" s="2"/>
    </row>
    <row r="177" ht="15.75" customHeight="1">
      <c r="G177" s="2"/>
    </row>
    <row r="178" ht="15.75" customHeight="1">
      <c r="G178" s="2"/>
    </row>
    <row r="179" ht="15.75" customHeight="1">
      <c r="G179" s="2"/>
    </row>
    <row r="180" ht="15.75" customHeight="1">
      <c r="G180" s="2"/>
    </row>
    <row r="181" ht="15.75" customHeight="1">
      <c r="G181" s="2"/>
    </row>
    <row r="182" ht="15.75" customHeight="1">
      <c r="G182" s="2"/>
    </row>
    <row r="183" ht="15.75" customHeight="1">
      <c r="G183" s="2"/>
    </row>
    <row r="184" ht="15.75" customHeight="1">
      <c r="G184" s="2"/>
    </row>
    <row r="185" ht="15.75" customHeight="1">
      <c r="G185" s="2"/>
    </row>
    <row r="186" ht="15.75" customHeight="1">
      <c r="G186" s="2"/>
    </row>
    <row r="187" ht="15.75" customHeight="1">
      <c r="G187" s="2"/>
    </row>
    <row r="188" ht="15.75" customHeight="1">
      <c r="G188" s="2"/>
    </row>
    <row r="189" ht="15.75" customHeight="1">
      <c r="G189" s="2"/>
    </row>
    <row r="190" ht="15.75" customHeight="1">
      <c r="G190" s="2"/>
    </row>
    <row r="191" ht="15.75" customHeight="1">
      <c r="G191" s="2"/>
    </row>
    <row r="192" ht="15.75" customHeight="1">
      <c r="G192" s="2"/>
    </row>
    <row r="193" ht="15.75" customHeight="1">
      <c r="G193" s="2"/>
    </row>
    <row r="194" ht="15.75" customHeight="1">
      <c r="G194" s="2"/>
    </row>
    <row r="195" ht="15.75" customHeight="1">
      <c r="G195" s="2"/>
    </row>
    <row r="196" ht="15.75" customHeight="1">
      <c r="G196" s="2"/>
    </row>
    <row r="197" ht="15.75" customHeight="1">
      <c r="G197" s="2"/>
    </row>
    <row r="198" ht="15.75" customHeight="1">
      <c r="G198" s="2"/>
    </row>
    <row r="199" ht="15.75" customHeight="1">
      <c r="G199" s="2"/>
    </row>
    <row r="200" ht="15.75" customHeight="1">
      <c r="G200" s="2"/>
    </row>
    <row r="201" ht="15.75" customHeight="1">
      <c r="G201" s="2"/>
    </row>
    <row r="202" ht="15.75" customHeight="1">
      <c r="G202" s="2"/>
    </row>
    <row r="203" ht="15.75" customHeight="1">
      <c r="G203" s="2"/>
    </row>
    <row r="204" ht="15.75" customHeight="1">
      <c r="G204" s="2"/>
    </row>
    <row r="205" ht="15.75" customHeight="1">
      <c r="G205" s="2"/>
    </row>
    <row r="206" ht="15.75" customHeight="1">
      <c r="G206" s="2"/>
    </row>
    <row r="207" ht="15.75" customHeight="1">
      <c r="G207" s="2"/>
    </row>
    <row r="208" ht="15.75" customHeight="1">
      <c r="G208" s="2"/>
    </row>
    <row r="209" ht="15.75" customHeight="1">
      <c r="G209" s="2"/>
    </row>
    <row r="210" ht="15.75" customHeight="1">
      <c r="G210" s="2"/>
    </row>
    <row r="211" ht="15.75" customHeight="1">
      <c r="G211" s="2"/>
    </row>
    <row r="212" ht="15.75" customHeight="1">
      <c r="G212" s="2"/>
    </row>
    <row r="213" ht="15.75" customHeight="1">
      <c r="G213" s="2"/>
    </row>
    <row r="214" ht="15.75" customHeight="1">
      <c r="G214" s="2"/>
    </row>
    <row r="215" ht="15.75" customHeight="1">
      <c r="G215" s="2"/>
    </row>
    <row r="216" ht="15.75" customHeight="1">
      <c r="G216" s="2"/>
    </row>
    <row r="217" ht="15.75" customHeight="1">
      <c r="G217" s="2"/>
    </row>
    <row r="218" ht="15.75" customHeight="1">
      <c r="G218" s="2"/>
    </row>
    <row r="219" ht="15.75" customHeight="1">
      <c r="G219" s="2"/>
    </row>
    <row r="220" ht="15.75" customHeight="1">
      <c r="G220" s="2"/>
    </row>
    <row r="221" ht="15.75" customHeight="1">
      <c r="G221" s="2"/>
    </row>
    <row r="222" ht="15.75" customHeight="1">
      <c r="G222" s="2"/>
    </row>
    <row r="223" ht="15.75" customHeight="1">
      <c r="G223" s="2"/>
    </row>
    <row r="224" ht="15.75" customHeight="1">
      <c r="G224" s="2"/>
    </row>
    <row r="225" ht="15.75" customHeight="1">
      <c r="G225" s="2"/>
    </row>
    <row r="226" ht="15.75" customHeight="1">
      <c r="G226" s="2"/>
    </row>
    <row r="227" ht="15.75" customHeight="1">
      <c r="G227" s="2"/>
    </row>
    <row r="228" ht="15.75" customHeight="1">
      <c r="G228" s="2"/>
    </row>
    <row r="229" ht="15.75" customHeight="1">
      <c r="G229" s="2"/>
    </row>
    <row r="230" ht="15.75" customHeight="1">
      <c r="G230" s="2"/>
    </row>
    <row r="231" ht="15.75" customHeight="1">
      <c r="G231" s="2"/>
    </row>
    <row r="232" ht="15.75" customHeight="1">
      <c r="G232" s="2"/>
    </row>
    <row r="233" ht="15.75" customHeight="1">
      <c r="G233" s="2"/>
    </row>
    <row r="234" ht="15.75" customHeight="1">
      <c r="G234" s="2"/>
    </row>
    <row r="235" ht="15.75" customHeight="1">
      <c r="G235" s="2"/>
    </row>
    <row r="236" ht="15.75" customHeight="1">
      <c r="G236" s="2"/>
    </row>
    <row r="237" ht="15.75" customHeight="1">
      <c r="G237" s="2"/>
    </row>
    <row r="238" ht="15.75" customHeight="1">
      <c r="G238" s="2"/>
    </row>
    <row r="239" ht="15.75" customHeight="1">
      <c r="G239" s="2"/>
    </row>
    <row r="240" ht="15.75" customHeight="1">
      <c r="G240" s="2"/>
    </row>
    <row r="241" ht="15.75" customHeight="1">
      <c r="G241" s="2"/>
    </row>
    <row r="242" ht="15.75" customHeight="1">
      <c r="G242" s="40"/>
    </row>
    <row r="243" ht="15.75" customHeight="1">
      <c r="G243" s="40"/>
    </row>
    <row r="244" ht="15.75" customHeight="1">
      <c r="G244" s="40"/>
    </row>
    <row r="245" ht="15.75" customHeight="1">
      <c r="G245" s="40"/>
    </row>
    <row r="246" ht="15.75" customHeight="1">
      <c r="G246" s="40"/>
    </row>
    <row r="247" ht="15.75" customHeight="1">
      <c r="G247" s="40"/>
    </row>
    <row r="248" ht="15.75" customHeight="1">
      <c r="G248" s="40"/>
    </row>
    <row r="249" ht="15.75" customHeight="1">
      <c r="G249" s="40"/>
    </row>
    <row r="250" ht="15.75" customHeight="1">
      <c r="G250" s="40"/>
    </row>
    <row r="251" ht="15.75" customHeight="1">
      <c r="G251" s="40"/>
    </row>
    <row r="252" ht="15.75" customHeight="1">
      <c r="G252" s="40"/>
    </row>
    <row r="253" ht="15.75" customHeight="1">
      <c r="G253" s="40"/>
    </row>
    <row r="254" ht="15.75" customHeight="1">
      <c r="G254" s="40"/>
    </row>
    <row r="255" ht="15.75" customHeight="1">
      <c r="G255" s="40"/>
    </row>
    <row r="256" ht="15.75" customHeight="1">
      <c r="G256" s="40"/>
    </row>
    <row r="257" ht="15.75" customHeight="1">
      <c r="G257" s="40"/>
    </row>
    <row r="258" ht="15.75" customHeight="1">
      <c r="G258" s="40"/>
    </row>
    <row r="259" ht="15.75" customHeight="1">
      <c r="G259" s="40"/>
    </row>
    <row r="260" ht="15.75" customHeight="1">
      <c r="G260" s="40"/>
    </row>
    <row r="261" ht="15.75" customHeight="1">
      <c r="G261" s="40"/>
    </row>
    <row r="262" ht="15.75" customHeight="1">
      <c r="G262" s="40"/>
    </row>
    <row r="263" ht="15.75" customHeight="1">
      <c r="G263" s="40"/>
    </row>
    <row r="264" ht="15.75" customHeight="1">
      <c r="G264" s="40"/>
    </row>
    <row r="265" ht="15.75" customHeight="1">
      <c r="G265" s="40"/>
    </row>
    <row r="266" ht="15.75" customHeight="1">
      <c r="G266" s="40"/>
    </row>
    <row r="267" ht="15.75" customHeight="1">
      <c r="G267" s="40"/>
    </row>
    <row r="268" ht="15.75" customHeight="1">
      <c r="G268" s="40"/>
    </row>
    <row r="269" ht="15.75" customHeight="1">
      <c r="G269" s="40"/>
    </row>
    <row r="270" ht="15.75" customHeight="1">
      <c r="G270" s="40"/>
    </row>
    <row r="271" ht="15.75" customHeight="1">
      <c r="G271" s="40"/>
    </row>
    <row r="272" ht="15.75" customHeight="1">
      <c r="G272" s="40"/>
    </row>
    <row r="273" ht="15.75" customHeight="1">
      <c r="G273" s="40"/>
    </row>
    <row r="274" ht="15.75" customHeight="1">
      <c r="G274" s="40"/>
    </row>
    <row r="275" ht="15.75" customHeight="1">
      <c r="G275" s="40"/>
    </row>
    <row r="276" ht="15.75" customHeight="1">
      <c r="G276" s="40"/>
    </row>
    <row r="277" ht="15.75" customHeight="1">
      <c r="G277" s="40"/>
    </row>
    <row r="278" ht="15.75" customHeight="1">
      <c r="G278" s="40"/>
    </row>
    <row r="279" ht="15.75" customHeight="1">
      <c r="G279" s="40"/>
    </row>
    <row r="280" ht="15.75" customHeight="1">
      <c r="G280" s="40"/>
    </row>
    <row r="281" ht="15.75" customHeight="1">
      <c r="G281" s="40"/>
    </row>
    <row r="282" ht="15.75" customHeight="1">
      <c r="G282" s="40"/>
    </row>
    <row r="283" ht="15.75" customHeight="1">
      <c r="G283" s="40"/>
    </row>
    <row r="284" ht="15.75" customHeight="1">
      <c r="G284" s="40"/>
    </row>
    <row r="285" ht="15.75" customHeight="1">
      <c r="G285" s="40"/>
    </row>
    <row r="286" ht="15.75" customHeight="1">
      <c r="G286" s="40"/>
    </row>
    <row r="287" ht="15.75" customHeight="1">
      <c r="G287" s="40"/>
    </row>
    <row r="288" ht="15.75" customHeight="1">
      <c r="G288" s="40"/>
    </row>
    <row r="289" ht="15.75" customHeight="1">
      <c r="G289" s="40"/>
    </row>
    <row r="290" ht="15.75" customHeight="1">
      <c r="G290" s="40"/>
    </row>
    <row r="291" ht="15.75" customHeight="1">
      <c r="G291" s="40"/>
    </row>
    <row r="292" ht="15.75" customHeight="1">
      <c r="G292" s="40"/>
    </row>
    <row r="293" ht="15.75" customHeight="1">
      <c r="G293" s="40"/>
    </row>
    <row r="294" ht="15.75" customHeight="1">
      <c r="G294" s="40"/>
    </row>
    <row r="295" ht="15.75" customHeight="1">
      <c r="G295" s="40"/>
    </row>
    <row r="296" ht="15.75" customHeight="1">
      <c r="G296" s="40"/>
    </row>
    <row r="297" ht="15.75" customHeight="1">
      <c r="G297" s="40"/>
    </row>
    <row r="298" ht="15.75" customHeight="1">
      <c r="G298" s="40"/>
    </row>
    <row r="299" ht="15.75" customHeight="1">
      <c r="G299" s="40"/>
    </row>
    <row r="300" ht="15.75" customHeight="1">
      <c r="G300" s="40"/>
    </row>
    <row r="301" ht="15.75" customHeight="1">
      <c r="G301" s="40"/>
    </row>
    <row r="302" ht="15.75" customHeight="1">
      <c r="G302" s="40"/>
    </row>
    <row r="303" ht="15.75" customHeight="1">
      <c r="G303" s="40"/>
    </row>
    <row r="304" ht="15.75" customHeight="1">
      <c r="G304" s="40"/>
    </row>
    <row r="305" ht="15.75" customHeight="1">
      <c r="G305" s="40"/>
    </row>
    <row r="306" ht="15.75" customHeight="1">
      <c r="G306" s="40"/>
    </row>
    <row r="307" ht="15.75" customHeight="1">
      <c r="G307" s="40"/>
    </row>
    <row r="308" ht="15.75" customHeight="1">
      <c r="G308" s="40"/>
    </row>
    <row r="309" ht="15.75" customHeight="1">
      <c r="G309" s="40"/>
    </row>
    <row r="310" ht="15.75" customHeight="1">
      <c r="G310" s="40"/>
    </row>
    <row r="311" ht="15.75" customHeight="1">
      <c r="G311" s="40"/>
    </row>
    <row r="312" ht="15.75" customHeight="1">
      <c r="G312" s="40"/>
    </row>
    <row r="313" ht="15.75" customHeight="1">
      <c r="G313" s="40"/>
    </row>
    <row r="314" ht="15.75" customHeight="1">
      <c r="G314" s="40"/>
    </row>
    <row r="315" ht="15.75" customHeight="1">
      <c r="G315" s="40"/>
    </row>
    <row r="316" ht="15.75" customHeight="1">
      <c r="G316" s="40"/>
    </row>
    <row r="317" ht="15.75" customHeight="1">
      <c r="G317" s="40"/>
    </row>
    <row r="318" ht="15.75" customHeight="1">
      <c r="G318" s="40"/>
    </row>
    <row r="319" ht="15.75" customHeight="1">
      <c r="G319" s="40"/>
    </row>
    <row r="320" ht="15.75" customHeight="1">
      <c r="G320" s="40"/>
    </row>
    <row r="321" ht="15.75" customHeight="1">
      <c r="G321" s="40"/>
    </row>
    <row r="322" ht="15.75" customHeight="1">
      <c r="G322" s="40"/>
    </row>
    <row r="323" ht="15.75" customHeight="1">
      <c r="G323" s="40"/>
    </row>
    <row r="324" ht="15.75" customHeight="1">
      <c r="G324" s="40"/>
    </row>
    <row r="325" ht="15.75" customHeight="1">
      <c r="G325" s="40"/>
    </row>
    <row r="326" ht="15.75" customHeight="1">
      <c r="G326" s="40"/>
    </row>
    <row r="327" ht="15.75" customHeight="1">
      <c r="G327" s="40"/>
    </row>
    <row r="328" ht="15.75" customHeight="1">
      <c r="G328" s="40"/>
    </row>
    <row r="329" ht="15.75" customHeight="1">
      <c r="G329" s="40"/>
    </row>
    <row r="330" ht="15.75" customHeight="1">
      <c r="G330" s="40"/>
    </row>
    <row r="331" ht="15.75" customHeight="1">
      <c r="G331" s="40"/>
    </row>
    <row r="332" ht="15.75" customHeight="1">
      <c r="G332" s="40"/>
    </row>
    <row r="333" ht="15.75" customHeight="1">
      <c r="G333" s="40"/>
    </row>
    <row r="334" ht="15.75" customHeight="1">
      <c r="G334" s="40"/>
    </row>
    <row r="335" ht="15.75" customHeight="1">
      <c r="G335" s="40"/>
    </row>
    <row r="336" ht="15.75" customHeight="1">
      <c r="G336" s="40"/>
    </row>
    <row r="337" ht="15.75" customHeight="1">
      <c r="G337" s="40"/>
    </row>
    <row r="338" ht="15.75" customHeight="1">
      <c r="G338" s="40"/>
    </row>
    <row r="339" ht="15.75" customHeight="1">
      <c r="G339" s="40"/>
    </row>
    <row r="340" ht="15.75" customHeight="1">
      <c r="G340" s="40"/>
    </row>
    <row r="341" ht="15.75" customHeight="1">
      <c r="G341" s="40"/>
    </row>
    <row r="342" ht="15.75" customHeight="1">
      <c r="G342" s="40"/>
    </row>
    <row r="343" ht="15.75" customHeight="1">
      <c r="G343" s="40"/>
    </row>
    <row r="344" ht="15.75" customHeight="1">
      <c r="G344" s="40"/>
    </row>
    <row r="345" ht="15.75" customHeight="1">
      <c r="G345" s="40"/>
    </row>
    <row r="346" ht="15.75" customHeight="1">
      <c r="G346" s="40"/>
    </row>
    <row r="347" ht="15.75" customHeight="1">
      <c r="G347" s="40"/>
    </row>
    <row r="348" ht="15.75" customHeight="1">
      <c r="G348" s="40"/>
    </row>
    <row r="349" ht="15.75" customHeight="1">
      <c r="G349" s="40"/>
    </row>
    <row r="350" ht="15.75" customHeight="1">
      <c r="G350" s="40"/>
    </row>
    <row r="351" ht="15.75" customHeight="1">
      <c r="G351" s="40"/>
    </row>
    <row r="352" ht="15.75" customHeight="1">
      <c r="G352" s="40"/>
    </row>
    <row r="353" ht="15.75" customHeight="1">
      <c r="G353" s="40"/>
    </row>
    <row r="354" ht="15.75" customHeight="1">
      <c r="G354" s="40"/>
    </row>
    <row r="355" ht="15.75" customHeight="1">
      <c r="G355" s="40"/>
    </row>
    <row r="356" ht="15.75" customHeight="1">
      <c r="G356" s="40"/>
    </row>
    <row r="357" ht="15.75" customHeight="1">
      <c r="G357" s="40"/>
    </row>
    <row r="358" ht="15.75" customHeight="1">
      <c r="G358" s="40"/>
    </row>
    <row r="359" ht="15.75" customHeight="1">
      <c r="G359" s="40"/>
    </row>
    <row r="360" ht="15.75" customHeight="1">
      <c r="G360" s="40"/>
    </row>
    <row r="361" ht="15.75" customHeight="1">
      <c r="G361" s="40"/>
    </row>
    <row r="362" ht="15.75" customHeight="1">
      <c r="G362" s="40"/>
    </row>
    <row r="363" ht="15.75" customHeight="1">
      <c r="G363" s="40"/>
    </row>
    <row r="364" ht="15.75" customHeight="1">
      <c r="G364" s="40"/>
    </row>
    <row r="365" ht="15.75" customHeight="1">
      <c r="G365" s="40"/>
    </row>
    <row r="366" ht="15.75" customHeight="1">
      <c r="G366" s="40"/>
    </row>
    <row r="367" ht="15.75" customHeight="1">
      <c r="G367" s="40"/>
    </row>
    <row r="368" ht="15.75" customHeight="1">
      <c r="G368" s="40"/>
    </row>
    <row r="369" ht="15.75" customHeight="1">
      <c r="G369" s="40"/>
    </row>
    <row r="370" ht="15.75" customHeight="1">
      <c r="G370" s="40"/>
    </row>
    <row r="371" ht="15.75" customHeight="1">
      <c r="G371" s="40"/>
    </row>
    <row r="372" ht="15.75" customHeight="1">
      <c r="G372" s="40"/>
    </row>
    <row r="373" ht="15.75" customHeight="1">
      <c r="G373" s="40"/>
    </row>
    <row r="374" ht="15.75" customHeight="1">
      <c r="G374" s="40"/>
    </row>
    <row r="375" ht="15.75" customHeight="1">
      <c r="G375" s="40"/>
    </row>
    <row r="376" ht="15.75" customHeight="1">
      <c r="G376" s="40"/>
    </row>
    <row r="377" ht="15.75" customHeight="1">
      <c r="G377" s="40"/>
    </row>
    <row r="378" ht="15.75" customHeight="1">
      <c r="G378" s="40"/>
    </row>
    <row r="379" ht="15.75" customHeight="1">
      <c r="G379" s="40"/>
    </row>
    <row r="380" ht="15.75" customHeight="1">
      <c r="G380" s="40"/>
    </row>
    <row r="381" ht="15.75" customHeight="1">
      <c r="G381" s="40"/>
    </row>
    <row r="382" ht="15.75" customHeight="1">
      <c r="G382" s="40"/>
    </row>
    <row r="383" ht="15.75" customHeight="1">
      <c r="G383" s="40"/>
    </row>
    <row r="384" ht="15.75" customHeight="1">
      <c r="G384" s="40"/>
    </row>
    <row r="385" ht="15.75" customHeight="1">
      <c r="G385" s="40"/>
    </row>
    <row r="386" ht="15.75" customHeight="1">
      <c r="G386" s="40"/>
    </row>
    <row r="387" ht="15.75" customHeight="1">
      <c r="G387" s="40"/>
    </row>
    <row r="388" ht="15.75" customHeight="1">
      <c r="G388" s="40"/>
    </row>
    <row r="389" ht="15.75" customHeight="1">
      <c r="G389" s="40"/>
    </row>
    <row r="390" ht="15.75" customHeight="1">
      <c r="G390" s="40"/>
    </row>
    <row r="391" ht="15.75" customHeight="1">
      <c r="G391" s="40"/>
    </row>
    <row r="392" ht="15.75" customHeight="1">
      <c r="G392" s="40"/>
    </row>
    <row r="393" ht="15.75" customHeight="1">
      <c r="G393" s="40"/>
    </row>
    <row r="394" ht="15.75" customHeight="1">
      <c r="G394" s="40"/>
    </row>
    <row r="395" ht="15.75" customHeight="1">
      <c r="G395" s="40"/>
    </row>
    <row r="396" ht="15.75" customHeight="1">
      <c r="G396" s="40"/>
    </row>
    <row r="397" ht="15.75" customHeight="1">
      <c r="G397" s="40"/>
    </row>
    <row r="398" ht="15.75" customHeight="1">
      <c r="G398" s="40"/>
    </row>
    <row r="399" ht="15.75" customHeight="1">
      <c r="G399" s="40"/>
    </row>
    <row r="400" ht="15.75" customHeight="1">
      <c r="G400" s="40"/>
    </row>
    <row r="401" ht="15.75" customHeight="1">
      <c r="G401" s="40"/>
    </row>
    <row r="402" ht="15.75" customHeight="1">
      <c r="G402" s="40"/>
    </row>
    <row r="403" ht="15.75" customHeight="1">
      <c r="G403" s="40"/>
    </row>
    <row r="404" ht="15.75" customHeight="1">
      <c r="G404" s="40"/>
    </row>
    <row r="405" ht="15.75" customHeight="1">
      <c r="G405" s="40"/>
    </row>
    <row r="406" ht="15.75" customHeight="1">
      <c r="G406" s="40"/>
    </row>
    <row r="407" ht="15.75" customHeight="1">
      <c r="G407" s="40"/>
    </row>
    <row r="408" ht="15.75" customHeight="1">
      <c r="G408" s="40"/>
    </row>
    <row r="409" ht="15.75" customHeight="1">
      <c r="G409" s="40"/>
    </row>
    <row r="410" ht="15.75" customHeight="1">
      <c r="G410" s="40"/>
    </row>
    <row r="411" ht="15.75" customHeight="1">
      <c r="G411" s="40"/>
    </row>
    <row r="412" ht="15.75" customHeight="1">
      <c r="G412" s="40"/>
    </row>
    <row r="413" ht="15.75" customHeight="1">
      <c r="G413" s="40"/>
    </row>
    <row r="414" ht="15.75" customHeight="1">
      <c r="G414" s="40"/>
    </row>
    <row r="415" ht="15.75" customHeight="1">
      <c r="G415" s="40"/>
    </row>
    <row r="416" ht="15.75" customHeight="1">
      <c r="G416" s="40"/>
    </row>
    <row r="417" ht="15.75" customHeight="1">
      <c r="G417" s="40"/>
    </row>
    <row r="418" ht="15.75" customHeight="1">
      <c r="G418" s="40"/>
    </row>
    <row r="419" ht="15.75" customHeight="1">
      <c r="G419" s="40"/>
    </row>
    <row r="420" ht="15.75" customHeight="1">
      <c r="G420" s="40"/>
    </row>
    <row r="421" ht="15.75" customHeight="1">
      <c r="G421" s="40"/>
    </row>
    <row r="422" ht="15.75" customHeight="1">
      <c r="G422" s="40"/>
    </row>
    <row r="423" ht="15.75" customHeight="1">
      <c r="G423" s="40"/>
    </row>
    <row r="424" ht="15.75" customHeight="1">
      <c r="G424" s="40"/>
    </row>
    <row r="425" ht="15.75" customHeight="1">
      <c r="G425" s="40"/>
    </row>
    <row r="426" ht="15.75" customHeight="1">
      <c r="G426" s="40"/>
    </row>
    <row r="427" ht="15.75" customHeight="1">
      <c r="G427" s="40"/>
    </row>
    <row r="428" ht="15.75" customHeight="1">
      <c r="G428" s="40"/>
    </row>
    <row r="429" ht="15.75" customHeight="1">
      <c r="G429" s="40"/>
    </row>
    <row r="430" ht="15.75" customHeight="1">
      <c r="G430" s="40"/>
    </row>
    <row r="431" ht="15.75" customHeight="1">
      <c r="G431" s="40"/>
    </row>
    <row r="432" ht="15.75" customHeight="1">
      <c r="G432" s="40"/>
    </row>
    <row r="433" ht="15.75" customHeight="1">
      <c r="G433" s="40"/>
    </row>
    <row r="434" ht="15.75" customHeight="1">
      <c r="G434" s="40"/>
    </row>
    <row r="435" ht="15.75" customHeight="1">
      <c r="G435" s="40"/>
    </row>
    <row r="436" ht="15.75" customHeight="1">
      <c r="G436" s="40"/>
    </row>
    <row r="437" ht="15.75" customHeight="1">
      <c r="G437" s="40"/>
    </row>
    <row r="438" ht="15.75" customHeight="1">
      <c r="G438" s="40"/>
    </row>
    <row r="439" ht="15.75" customHeight="1">
      <c r="G439" s="40"/>
    </row>
    <row r="440" ht="15.75" customHeight="1">
      <c r="G440" s="40"/>
    </row>
    <row r="441" ht="15.75" customHeight="1">
      <c r="G441" s="40"/>
    </row>
    <row r="442" ht="15.75" customHeight="1">
      <c r="G442" s="40"/>
    </row>
    <row r="443" ht="15.75" customHeight="1">
      <c r="G443" s="40"/>
    </row>
    <row r="444" ht="15.75" customHeight="1">
      <c r="G444" s="40"/>
    </row>
    <row r="445" ht="15.75" customHeight="1">
      <c r="G445" s="40"/>
    </row>
    <row r="446" ht="15.75" customHeight="1">
      <c r="G446" s="40"/>
    </row>
    <row r="447" ht="15.75" customHeight="1">
      <c r="G447" s="40"/>
    </row>
    <row r="448" ht="15.75" customHeight="1">
      <c r="G448" s="40"/>
    </row>
    <row r="449" ht="15.75" customHeight="1">
      <c r="G449" s="40"/>
    </row>
    <row r="450" ht="15.75" customHeight="1">
      <c r="G450" s="40"/>
    </row>
    <row r="451" ht="15.75" customHeight="1">
      <c r="G451" s="40"/>
    </row>
    <row r="452" ht="15.75" customHeight="1">
      <c r="G452" s="40"/>
    </row>
    <row r="453" ht="15.75" customHeight="1">
      <c r="G453" s="40"/>
    </row>
    <row r="454" ht="15.75" customHeight="1">
      <c r="G454" s="40"/>
    </row>
    <row r="455" ht="15.75" customHeight="1">
      <c r="G455" s="40"/>
    </row>
    <row r="456" ht="15.75" customHeight="1">
      <c r="G456" s="40"/>
    </row>
    <row r="457" ht="15.75" customHeight="1">
      <c r="G457" s="40"/>
    </row>
    <row r="458" ht="15.75" customHeight="1">
      <c r="G458" s="40"/>
    </row>
    <row r="459" ht="15.75" customHeight="1">
      <c r="G459" s="40"/>
    </row>
    <row r="460" ht="15.75" customHeight="1">
      <c r="G460" s="40"/>
    </row>
    <row r="461" ht="15.75" customHeight="1">
      <c r="G461" s="40"/>
    </row>
    <row r="462" ht="15.75" customHeight="1">
      <c r="G462" s="40"/>
    </row>
    <row r="463" ht="15.75" customHeight="1">
      <c r="G463" s="40"/>
    </row>
    <row r="464" ht="15.75" customHeight="1">
      <c r="G464" s="40"/>
    </row>
    <row r="465" ht="15.75" customHeight="1">
      <c r="G465" s="40"/>
    </row>
    <row r="466" ht="15.75" customHeight="1">
      <c r="G466" s="40"/>
    </row>
    <row r="467" ht="15.75" customHeight="1">
      <c r="G467" s="40"/>
    </row>
    <row r="468" ht="15.75" customHeight="1">
      <c r="G468" s="40"/>
    </row>
    <row r="469" ht="15.75" customHeight="1">
      <c r="G469" s="40"/>
    </row>
    <row r="470" ht="15.75" customHeight="1">
      <c r="G470" s="40"/>
    </row>
    <row r="471" ht="15.75" customHeight="1">
      <c r="G471" s="40"/>
    </row>
    <row r="472" ht="15.75" customHeight="1">
      <c r="G472" s="40"/>
    </row>
    <row r="473" ht="15.75" customHeight="1">
      <c r="G473" s="40"/>
    </row>
    <row r="474" ht="15.75" customHeight="1">
      <c r="G474" s="40"/>
    </row>
    <row r="475" ht="15.75" customHeight="1">
      <c r="G475" s="40"/>
    </row>
    <row r="476" ht="15.75" customHeight="1">
      <c r="G476" s="40"/>
    </row>
    <row r="477" ht="15.75" customHeight="1">
      <c r="G477" s="40"/>
    </row>
    <row r="478" ht="15.75" customHeight="1">
      <c r="G478" s="40"/>
    </row>
    <row r="479" ht="15.75" customHeight="1">
      <c r="G479" s="40"/>
    </row>
    <row r="480" ht="15.75" customHeight="1">
      <c r="G480" s="40"/>
    </row>
    <row r="481" ht="15.75" customHeight="1">
      <c r="G481" s="40"/>
    </row>
    <row r="482" ht="15.75" customHeight="1">
      <c r="G482" s="40"/>
    </row>
    <row r="483" ht="15.75" customHeight="1">
      <c r="G483" s="40"/>
    </row>
    <row r="484" ht="15.75" customHeight="1">
      <c r="G484" s="40"/>
    </row>
    <row r="485" ht="15.75" customHeight="1">
      <c r="G485" s="40"/>
    </row>
    <row r="486" ht="15.75" customHeight="1">
      <c r="G486" s="40"/>
    </row>
    <row r="487" ht="15.75" customHeight="1">
      <c r="G487" s="40"/>
    </row>
    <row r="488" ht="15.75" customHeight="1">
      <c r="G488" s="40"/>
    </row>
    <row r="489" ht="15.75" customHeight="1">
      <c r="G489" s="40"/>
    </row>
    <row r="490" ht="15.75" customHeight="1">
      <c r="G490" s="40"/>
    </row>
    <row r="491" ht="15.75" customHeight="1">
      <c r="G491" s="40"/>
    </row>
    <row r="492" ht="15.75" customHeight="1">
      <c r="G492" s="40"/>
    </row>
    <row r="493" ht="15.75" customHeight="1">
      <c r="G493" s="40"/>
    </row>
    <row r="494" ht="15.75" customHeight="1">
      <c r="G494" s="40"/>
    </row>
    <row r="495" ht="15.75" customHeight="1">
      <c r="G495" s="40"/>
    </row>
    <row r="496" ht="15.75" customHeight="1">
      <c r="G496" s="40"/>
    </row>
    <row r="497" ht="15.75" customHeight="1">
      <c r="G497" s="40"/>
    </row>
    <row r="498" ht="15.75" customHeight="1">
      <c r="G498" s="40"/>
    </row>
    <row r="499" ht="15.75" customHeight="1">
      <c r="G499" s="40"/>
    </row>
    <row r="500" ht="15.75" customHeight="1">
      <c r="G500" s="40"/>
    </row>
    <row r="501" ht="15.75" customHeight="1">
      <c r="G501" s="40"/>
    </row>
    <row r="502" ht="15.75" customHeight="1">
      <c r="G502" s="40"/>
    </row>
    <row r="503" ht="15.75" customHeight="1">
      <c r="G503" s="40"/>
    </row>
    <row r="504" ht="15.75" customHeight="1">
      <c r="G504" s="40"/>
    </row>
    <row r="505" ht="15.75" customHeight="1">
      <c r="G505" s="40"/>
    </row>
    <row r="506" ht="15.75" customHeight="1">
      <c r="G506" s="40"/>
    </row>
    <row r="507" ht="15.75" customHeight="1">
      <c r="G507" s="40"/>
    </row>
    <row r="508" ht="15.75" customHeight="1">
      <c r="G508" s="40"/>
    </row>
    <row r="509" ht="15.75" customHeight="1">
      <c r="G509" s="40"/>
    </row>
    <row r="510" ht="15.75" customHeight="1">
      <c r="G510" s="40"/>
    </row>
    <row r="511" ht="15.75" customHeight="1">
      <c r="G511" s="40"/>
    </row>
    <row r="512" ht="15.75" customHeight="1">
      <c r="G512" s="40"/>
    </row>
    <row r="513" ht="15.75" customHeight="1">
      <c r="G513" s="40"/>
    </row>
    <row r="514" ht="15.75" customHeight="1">
      <c r="G514" s="40"/>
    </row>
    <row r="515" ht="15.75" customHeight="1">
      <c r="G515" s="40"/>
    </row>
    <row r="516" ht="15.75" customHeight="1">
      <c r="G516" s="40"/>
    </row>
    <row r="517" ht="15.75" customHeight="1">
      <c r="G517" s="40"/>
    </row>
    <row r="518" ht="15.75" customHeight="1">
      <c r="G518" s="40"/>
    </row>
    <row r="519" ht="15.75" customHeight="1">
      <c r="G519" s="40"/>
    </row>
    <row r="520" ht="15.75" customHeight="1">
      <c r="G520" s="40"/>
    </row>
    <row r="521" ht="15.75" customHeight="1">
      <c r="G521" s="40"/>
    </row>
    <row r="522" ht="15.75" customHeight="1">
      <c r="G522" s="40"/>
    </row>
    <row r="523" ht="15.75" customHeight="1">
      <c r="G523" s="40"/>
    </row>
    <row r="524" ht="15.75" customHeight="1">
      <c r="G524" s="40"/>
    </row>
    <row r="525" ht="15.75" customHeight="1">
      <c r="G525" s="40"/>
    </row>
    <row r="526" ht="15.75" customHeight="1">
      <c r="G526" s="40"/>
    </row>
    <row r="527" ht="15.75" customHeight="1">
      <c r="G527" s="40"/>
    </row>
    <row r="528" ht="15.75" customHeight="1">
      <c r="G528" s="40"/>
    </row>
    <row r="529" ht="15.75" customHeight="1">
      <c r="G529" s="40"/>
    </row>
    <row r="530" ht="15.75" customHeight="1">
      <c r="G530" s="40"/>
    </row>
    <row r="531" ht="15.75" customHeight="1">
      <c r="G531" s="40"/>
    </row>
    <row r="532" ht="15.75" customHeight="1">
      <c r="G532" s="40"/>
    </row>
    <row r="533" ht="15.75" customHeight="1">
      <c r="G533" s="40"/>
    </row>
    <row r="534" ht="15.75" customHeight="1">
      <c r="G534" s="40"/>
    </row>
    <row r="535" ht="15.75" customHeight="1">
      <c r="G535" s="40"/>
    </row>
    <row r="536" ht="15.75" customHeight="1">
      <c r="G536" s="40"/>
    </row>
    <row r="537" ht="15.75" customHeight="1">
      <c r="G537" s="40"/>
    </row>
    <row r="538" ht="15.75" customHeight="1">
      <c r="G538" s="40"/>
    </row>
    <row r="539" ht="15.75" customHeight="1">
      <c r="G539" s="40"/>
    </row>
    <row r="540" ht="15.75" customHeight="1">
      <c r="G540" s="40"/>
    </row>
    <row r="541" ht="15.75" customHeight="1">
      <c r="G541" s="40"/>
    </row>
    <row r="542" ht="15.75" customHeight="1">
      <c r="G542" s="40"/>
    </row>
    <row r="543" ht="15.75" customHeight="1">
      <c r="G543" s="40"/>
    </row>
    <row r="544" ht="15.75" customHeight="1">
      <c r="G544" s="40"/>
    </row>
    <row r="545" ht="15.75" customHeight="1">
      <c r="G545" s="40"/>
    </row>
    <row r="546" ht="15.75" customHeight="1">
      <c r="G546" s="40"/>
    </row>
    <row r="547" ht="15.75" customHeight="1">
      <c r="G547" s="40"/>
    </row>
    <row r="548" ht="15.75" customHeight="1">
      <c r="G548" s="40"/>
    </row>
    <row r="549" ht="15.75" customHeight="1">
      <c r="G549" s="40"/>
    </row>
    <row r="550" ht="15.75" customHeight="1">
      <c r="G550" s="40"/>
    </row>
    <row r="551" ht="15.75" customHeight="1">
      <c r="G551" s="40"/>
    </row>
    <row r="552" ht="15.75" customHeight="1">
      <c r="G552" s="40"/>
    </row>
    <row r="553" ht="15.75" customHeight="1">
      <c r="G553" s="40"/>
    </row>
    <row r="554" ht="15.75" customHeight="1">
      <c r="G554" s="40"/>
    </row>
    <row r="555" ht="15.75" customHeight="1">
      <c r="G555" s="40"/>
    </row>
    <row r="556" ht="15.75" customHeight="1">
      <c r="G556" s="40"/>
    </row>
    <row r="557" ht="15.75" customHeight="1">
      <c r="G557" s="40"/>
    </row>
    <row r="558" ht="15.75" customHeight="1">
      <c r="G558" s="40"/>
    </row>
    <row r="559" ht="15.75" customHeight="1">
      <c r="G559" s="40"/>
    </row>
    <row r="560" ht="15.75" customHeight="1">
      <c r="G560" s="40"/>
    </row>
    <row r="561" ht="15.75" customHeight="1">
      <c r="G561" s="40"/>
    </row>
    <row r="562" ht="15.75" customHeight="1">
      <c r="G562" s="40"/>
    </row>
    <row r="563" ht="15.75" customHeight="1">
      <c r="G563" s="40"/>
    </row>
    <row r="564" ht="15.75" customHeight="1">
      <c r="G564" s="40"/>
    </row>
    <row r="565" ht="15.75" customHeight="1">
      <c r="G565" s="40"/>
    </row>
    <row r="566" ht="15.75" customHeight="1">
      <c r="G566" s="40"/>
    </row>
    <row r="567" ht="15.75" customHeight="1">
      <c r="G567" s="40"/>
    </row>
    <row r="568" ht="15.75" customHeight="1">
      <c r="G568" s="40"/>
    </row>
    <row r="569" ht="15.75" customHeight="1">
      <c r="G569" s="40"/>
    </row>
    <row r="570" ht="15.75" customHeight="1">
      <c r="G570" s="40"/>
    </row>
    <row r="571" ht="15.75" customHeight="1">
      <c r="G571" s="40"/>
    </row>
    <row r="572" ht="15.75" customHeight="1">
      <c r="G572" s="40"/>
    </row>
    <row r="573" ht="15.75" customHeight="1">
      <c r="G573" s="40"/>
    </row>
    <row r="574" ht="15.75" customHeight="1">
      <c r="G574" s="40"/>
    </row>
    <row r="575" ht="15.75" customHeight="1">
      <c r="G575" s="40"/>
    </row>
    <row r="576" ht="15.75" customHeight="1">
      <c r="G576" s="40"/>
    </row>
    <row r="577" ht="15.75" customHeight="1">
      <c r="G577" s="40"/>
    </row>
    <row r="578" ht="15.75" customHeight="1">
      <c r="G578" s="40"/>
    </row>
    <row r="579" ht="15.75" customHeight="1">
      <c r="G579" s="40"/>
    </row>
    <row r="580" ht="15.75" customHeight="1">
      <c r="G580" s="40"/>
    </row>
    <row r="581" ht="15.75" customHeight="1">
      <c r="G581" s="40"/>
    </row>
    <row r="582" ht="15.75" customHeight="1">
      <c r="G582" s="40"/>
    </row>
    <row r="583" ht="15.75" customHeight="1">
      <c r="G583" s="40"/>
    </row>
    <row r="584" ht="15.75" customHeight="1">
      <c r="G584" s="40"/>
    </row>
    <row r="585" ht="15.75" customHeight="1">
      <c r="G585" s="40"/>
    </row>
    <row r="586" ht="15.75" customHeight="1">
      <c r="G586" s="40"/>
    </row>
    <row r="587" ht="15.75" customHeight="1">
      <c r="G587" s="40"/>
    </row>
    <row r="588" ht="15.75" customHeight="1">
      <c r="G588" s="40"/>
    </row>
    <row r="589" ht="15.75" customHeight="1">
      <c r="G589" s="40"/>
    </row>
    <row r="590" ht="15.75" customHeight="1">
      <c r="G590" s="40"/>
    </row>
    <row r="591" ht="15.75" customHeight="1">
      <c r="G591" s="40"/>
    </row>
    <row r="592" ht="15.75" customHeight="1">
      <c r="G592" s="40"/>
    </row>
    <row r="593" ht="15.75" customHeight="1">
      <c r="G593" s="40"/>
    </row>
    <row r="594" ht="15.75" customHeight="1">
      <c r="G594" s="40"/>
    </row>
    <row r="595" ht="15.75" customHeight="1">
      <c r="G595" s="40"/>
    </row>
    <row r="596" ht="15.75" customHeight="1">
      <c r="G596" s="40"/>
    </row>
    <row r="597" ht="15.75" customHeight="1">
      <c r="G597" s="40"/>
    </row>
    <row r="598" ht="15.75" customHeight="1">
      <c r="G598" s="40"/>
    </row>
    <row r="599" ht="15.75" customHeight="1">
      <c r="G599" s="40"/>
    </row>
    <row r="600" ht="15.75" customHeight="1">
      <c r="G600" s="40"/>
    </row>
    <row r="601" ht="15.75" customHeight="1">
      <c r="G601" s="40"/>
    </row>
    <row r="602" ht="15.75" customHeight="1">
      <c r="G602" s="40"/>
    </row>
    <row r="603" ht="15.75" customHeight="1">
      <c r="G603" s="40"/>
    </row>
    <row r="604" ht="15.75" customHeight="1">
      <c r="G604" s="40"/>
    </row>
    <row r="605" ht="15.75" customHeight="1">
      <c r="G605" s="40"/>
    </row>
    <row r="606" ht="15.75" customHeight="1">
      <c r="G606" s="40"/>
    </row>
    <row r="607" ht="15.75" customHeight="1">
      <c r="G607" s="40"/>
    </row>
    <row r="608" ht="15.75" customHeight="1">
      <c r="G608" s="40"/>
    </row>
    <row r="609" ht="15.75" customHeight="1">
      <c r="G609" s="40"/>
    </row>
    <row r="610" ht="15.75" customHeight="1">
      <c r="G610" s="40"/>
    </row>
    <row r="611" ht="15.75" customHeight="1">
      <c r="G611" s="40"/>
    </row>
    <row r="612" ht="15.75" customHeight="1">
      <c r="G612" s="40"/>
    </row>
    <row r="613" ht="15.75" customHeight="1">
      <c r="G613" s="40"/>
    </row>
    <row r="614" ht="15.75" customHeight="1">
      <c r="G614" s="40"/>
    </row>
    <row r="615" ht="15.75" customHeight="1">
      <c r="G615" s="40"/>
    </row>
    <row r="616" ht="15.75" customHeight="1">
      <c r="G616" s="40"/>
    </row>
    <row r="617" ht="15.75" customHeight="1">
      <c r="G617" s="40"/>
    </row>
    <row r="618" ht="15.75" customHeight="1">
      <c r="G618" s="40"/>
    </row>
    <row r="619" ht="15.75" customHeight="1">
      <c r="G619" s="40"/>
    </row>
    <row r="620" ht="15.75" customHeight="1">
      <c r="G620" s="40"/>
    </row>
    <row r="621" ht="15.75" customHeight="1">
      <c r="G621" s="40"/>
    </row>
    <row r="622" ht="15.75" customHeight="1">
      <c r="G622" s="40"/>
    </row>
    <row r="623" ht="15.75" customHeight="1">
      <c r="G623" s="40"/>
    </row>
    <row r="624" ht="15.75" customHeight="1">
      <c r="G624" s="40"/>
    </row>
    <row r="625" ht="15.75" customHeight="1">
      <c r="G625" s="40"/>
    </row>
    <row r="626" ht="15.75" customHeight="1">
      <c r="G626" s="40"/>
    </row>
    <row r="627" ht="15.75" customHeight="1">
      <c r="G627" s="40"/>
    </row>
    <row r="628" ht="15.75" customHeight="1">
      <c r="G628" s="40"/>
    </row>
    <row r="629" ht="15.75" customHeight="1">
      <c r="G629" s="40"/>
    </row>
    <row r="630" ht="15.75" customHeight="1">
      <c r="G630" s="40"/>
    </row>
    <row r="631" ht="15.75" customHeight="1">
      <c r="G631" s="40"/>
    </row>
    <row r="632" ht="15.75" customHeight="1">
      <c r="G632" s="40"/>
    </row>
    <row r="633" ht="15.75" customHeight="1">
      <c r="G633" s="40"/>
    </row>
    <row r="634" ht="15.75" customHeight="1">
      <c r="G634" s="40"/>
    </row>
    <row r="635" ht="15.75" customHeight="1">
      <c r="G635" s="40"/>
    </row>
    <row r="636" ht="15.75" customHeight="1">
      <c r="G636" s="40"/>
    </row>
    <row r="637" ht="15.75" customHeight="1">
      <c r="G637" s="40"/>
    </row>
    <row r="638" ht="15.75" customHeight="1">
      <c r="G638" s="40"/>
    </row>
    <row r="639" ht="15.75" customHeight="1">
      <c r="G639" s="40"/>
    </row>
    <row r="640" ht="15.75" customHeight="1">
      <c r="G640" s="40"/>
    </row>
    <row r="641" ht="15.75" customHeight="1">
      <c r="G641" s="40"/>
    </row>
    <row r="642" ht="15.75" customHeight="1">
      <c r="G642" s="40"/>
    </row>
    <row r="643" ht="15.75" customHeight="1">
      <c r="G643" s="40"/>
    </row>
    <row r="644" ht="15.75" customHeight="1">
      <c r="G644" s="40"/>
    </row>
    <row r="645" ht="15.75" customHeight="1">
      <c r="G645" s="40"/>
    </row>
    <row r="646" ht="15.75" customHeight="1">
      <c r="G646" s="40"/>
    </row>
    <row r="647" ht="15.75" customHeight="1">
      <c r="G647" s="40"/>
    </row>
    <row r="648" ht="15.75" customHeight="1">
      <c r="G648" s="40"/>
    </row>
    <row r="649" ht="15.75" customHeight="1">
      <c r="G649" s="40"/>
    </row>
    <row r="650" ht="15.75" customHeight="1">
      <c r="G650" s="40"/>
    </row>
    <row r="651" ht="15.75" customHeight="1">
      <c r="G651" s="40"/>
    </row>
    <row r="652" ht="15.75" customHeight="1">
      <c r="G652" s="40"/>
    </row>
    <row r="653" ht="15.75" customHeight="1">
      <c r="G653" s="40"/>
    </row>
    <row r="654" ht="15.75" customHeight="1">
      <c r="G654" s="40"/>
    </row>
    <row r="655" ht="15.75" customHeight="1">
      <c r="G655" s="40"/>
    </row>
    <row r="656" ht="15.75" customHeight="1">
      <c r="G656" s="40"/>
    </row>
    <row r="657" ht="15.75" customHeight="1">
      <c r="G657" s="40"/>
    </row>
    <row r="658" ht="15.75" customHeight="1">
      <c r="G658" s="40"/>
    </row>
    <row r="659" ht="15.75" customHeight="1">
      <c r="G659" s="40"/>
    </row>
    <row r="660" ht="15.75" customHeight="1">
      <c r="G660" s="40"/>
    </row>
    <row r="661" ht="15.75" customHeight="1">
      <c r="G661" s="40"/>
    </row>
    <row r="662" ht="15.75" customHeight="1">
      <c r="G662" s="40"/>
    </row>
    <row r="663" ht="15.75" customHeight="1">
      <c r="G663" s="40"/>
    </row>
    <row r="664" ht="15.75" customHeight="1">
      <c r="G664" s="40"/>
    </row>
    <row r="665" ht="15.75" customHeight="1">
      <c r="G665" s="40"/>
    </row>
    <row r="666" ht="15.75" customHeight="1">
      <c r="G666" s="40"/>
    </row>
    <row r="667" ht="15.75" customHeight="1">
      <c r="G667" s="40"/>
    </row>
    <row r="668" ht="15.75" customHeight="1">
      <c r="G668" s="40"/>
    </row>
    <row r="669" ht="15.75" customHeight="1">
      <c r="G669" s="40"/>
    </row>
    <row r="670" ht="15.75" customHeight="1">
      <c r="G670" s="40"/>
    </row>
    <row r="671" ht="15.75" customHeight="1">
      <c r="G671" s="40"/>
    </row>
    <row r="672" ht="15.75" customHeight="1">
      <c r="G672" s="40"/>
    </row>
    <row r="673" ht="15.75" customHeight="1">
      <c r="G673" s="40"/>
    </row>
    <row r="674" ht="15.75" customHeight="1">
      <c r="G674" s="40"/>
    </row>
    <row r="675" ht="15.75" customHeight="1">
      <c r="G675" s="40"/>
    </row>
    <row r="676" ht="15.75" customHeight="1">
      <c r="G676" s="40"/>
    </row>
    <row r="677" ht="15.75" customHeight="1">
      <c r="G677" s="40"/>
    </row>
    <row r="678" ht="15.75" customHeight="1">
      <c r="G678" s="40"/>
    </row>
    <row r="679" ht="15.75" customHeight="1">
      <c r="G679" s="40"/>
    </row>
    <row r="680" ht="15.75" customHeight="1">
      <c r="G680" s="40"/>
    </row>
    <row r="681" ht="15.75" customHeight="1">
      <c r="G681" s="40"/>
    </row>
    <row r="682" ht="15.75" customHeight="1">
      <c r="G682" s="40"/>
    </row>
    <row r="683" ht="15.75" customHeight="1">
      <c r="G683" s="40"/>
    </row>
    <row r="684" ht="15.75" customHeight="1">
      <c r="G684" s="40"/>
    </row>
    <row r="685" ht="15.75" customHeight="1">
      <c r="G685" s="40"/>
    </row>
    <row r="686" ht="15.75" customHeight="1">
      <c r="G686" s="40"/>
    </row>
    <row r="687" ht="15.75" customHeight="1">
      <c r="G687" s="40"/>
    </row>
    <row r="688" ht="15.75" customHeight="1">
      <c r="G688" s="40"/>
    </row>
    <row r="689" ht="15.75" customHeight="1">
      <c r="G689" s="40"/>
    </row>
    <row r="690" ht="15.75" customHeight="1">
      <c r="G690" s="40"/>
    </row>
    <row r="691" ht="15.75" customHeight="1">
      <c r="G691" s="40"/>
    </row>
    <row r="692" ht="15.75" customHeight="1">
      <c r="G692" s="40"/>
    </row>
    <row r="693" ht="15.75" customHeight="1">
      <c r="G693" s="40"/>
    </row>
    <row r="694" ht="15.75" customHeight="1">
      <c r="G694" s="40"/>
    </row>
    <row r="695" ht="15.75" customHeight="1">
      <c r="G695" s="40"/>
    </row>
    <row r="696" ht="15.75" customHeight="1">
      <c r="G696" s="40"/>
    </row>
    <row r="697" ht="15.75" customHeight="1">
      <c r="G697" s="40"/>
    </row>
    <row r="698" ht="15.75" customHeight="1">
      <c r="G698" s="40"/>
    </row>
    <row r="699" ht="15.75" customHeight="1">
      <c r="G699" s="40"/>
    </row>
    <row r="700" ht="15.75" customHeight="1">
      <c r="G700" s="40"/>
    </row>
    <row r="701" ht="15.75" customHeight="1">
      <c r="G701" s="40"/>
    </row>
    <row r="702" ht="15.75" customHeight="1">
      <c r="G702" s="40"/>
    </row>
    <row r="703" ht="15.75" customHeight="1">
      <c r="G703" s="40"/>
    </row>
    <row r="704" ht="15.75" customHeight="1">
      <c r="G704" s="40"/>
    </row>
    <row r="705" ht="15.75" customHeight="1">
      <c r="G705" s="40"/>
    </row>
    <row r="706" ht="15.75" customHeight="1">
      <c r="G706" s="40"/>
    </row>
    <row r="707" ht="15.75" customHeight="1">
      <c r="G707" s="40"/>
    </row>
    <row r="708" ht="15.75" customHeight="1">
      <c r="G708" s="40"/>
    </row>
    <row r="709" ht="15.75" customHeight="1">
      <c r="G709" s="40"/>
    </row>
    <row r="710" ht="15.75" customHeight="1">
      <c r="G710" s="40"/>
    </row>
    <row r="711" ht="15.75" customHeight="1">
      <c r="G711" s="40"/>
    </row>
    <row r="712" ht="15.75" customHeight="1">
      <c r="G712" s="40"/>
    </row>
    <row r="713" ht="15.75" customHeight="1">
      <c r="G713" s="40"/>
    </row>
    <row r="714" ht="15.75" customHeight="1">
      <c r="G714" s="40"/>
    </row>
    <row r="715" ht="15.75" customHeight="1">
      <c r="G715" s="40"/>
    </row>
    <row r="716" ht="15.75" customHeight="1">
      <c r="G716" s="40"/>
    </row>
    <row r="717" ht="15.75" customHeight="1">
      <c r="G717" s="40"/>
    </row>
    <row r="718" ht="15.75" customHeight="1">
      <c r="G718" s="40"/>
    </row>
    <row r="719" ht="15.75" customHeight="1">
      <c r="G719" s="40"/>
    </row>
    <row r="720" ht="15.75" customHeight="1">
      <c r="G720" s="40"/>
    </row>
    <row r="721" ht="15.75" customHeight="1">
      <c r="G721" s="40"/>
    </row>
    <row r="722" ht="15.75" customHeight="1">
      <c r="G722" s="40"/>
    </row>
    <row r="723" ht="15.75" customHeight="1">
      <c r="G723" s="40"/>
    </row>
    <row r="724" ht="15.75" customHeight="1">
      <c r="G724" s="40"/>
    </row>
    <row r="725" ht="15.75" customHeight="1">
      <c r="G725" s="40"/>
    </row>
    <row r="726" ht="15.75" customHeight="1">
      <c r="G726" s="40"/>
    </row>
    <row r="727" ht="15.75" customHeight="1">
      <c r="G727" s="40"/>
    </row>
    <row r="728" ht="15.75" customHeight="1">
      <c r="G728" s="40"/>
    </row>
    <row r="729" ht="15.75" customHeight="1">
      <c r="G729" s="40"/>
    </row>
    <row r="730" ht="15.75" customHeight="1">
      <c r="G730" s="40"/>
    </row>
    <row r="731" ht="15.75" customHeight="1">
      <c r="G731" s="40"/>
    </row>
    <row r="732" ht="15.75" customHeight="1">
      <c r="G732" s="40"/>
    </row>
    <row r="733" ht="15.75" customHeight="1">
      <c r="G733" s="40"/>
    </row>
    <row r="734" ht="15.75" customHeight="1">
      <c r="G734" s="40"/>
    </row>
    <row r="735" ht="15.75" customHeight="1">
      <c r="G735" s="40"/>
    </row>
    <row r="736" ht="15.75" customHeight="1">
      <c r="G736" s="40"/>
    </row>
    <row r="737" ht="15.75" customHeight="1">
      <c r="G737" s="40"/>
    </row>
    <row r="738" ht="15.75" customHeight="1">
      <c r="G738" s="40"/>
    </row>
    <row r="739" ht="15.75" customHeight="1">
      <c r="G739" s="40"/>
    </row>
    <row r="740" ht="15.75" customHeight="1">
      <c r="G740" s="40"/>
    </row>
    <row r="741" ht="15.75" customHeight="1">
      <c r="G741" s="40"/>
    </row>
    <row r="742" ht="15.75" customHeight="1">
      <c r="G742" s="40"/>
    </row>
    <row r="743" ht="15.75" customHeight="1">
      <c r="G743" s="40"/>
    </row>
    <row r="744" ht="15.75" customHeight="1">
      <c r="G744" s="40"/>
    </row>
    <row r="745" ht="15.75" customHeight="1">
      <c r="G745" s="40"/>
    </row>
    <row r="746" ht="15.75" customHeight="1">
      <c r="G746" s="40"/>
    </row>
    <row r="747" ht="15.75" customHeight="1">
      <c r="G747" s="40"/>
    </row>
    <row r="748" ht="15.75" customHeight="1">
      <c r="G748" s="40"/>
    </row>
    <row r="749" ht="15.75" customHeight="1">
      <c r="G749" s="40"/>
    </row>
    <row r="750" ht="15.75" customHeight="1">
      <c r="G750" s="40"/>
    </row>
    <row r="751" ht="15.75" customHeight="1">
      <c r="G751" s="40"/>
    </row>
    <row r="752" ht="15.75" customHeight="1">
      <c r="G752" s="40"/>
    </row>
    <row r="753" ht="15.75" customHeight="1">
      <c r="G753" s="40"/>
    </row>
    <row r="754" ht="15.75" customHeight="1">
      <c r="G754" s="40"/>
    </row>
    <row r="755" ht="15.75" customHeight="1">
      <c r="G755" s="40"/>
    </row>
    <row r="756" ht="15.75" customHeight="1">
      <c r="G756" s="40"/>
    </row>
    <row r="757" ht="15.75" customHeight="1">
      <c r="G757" s="40"/>
    </row>
    <row r="758" ht="15.75" customHeight="1">
      <c r="G758" s="40"/>
    </row>
    <row r="759" ht="15.75" customHeight="1">
      <c r="G759" s="40"/>
    </row>
    <row r="760" ht="15.75" customHeight="1">
      <c r="G760" s="40"/>
    </row>
    <row r="761" ht="15.75" customHeight="1">
      <c r="G761" s="40"/>
    </row>
    <row r="762" ht="15.75" customHeight="1">
      <c r="G762" s="40"/>
    </row>
    <row r="763" ht="15.75" customHeight="1">
      <c r="G763" s="40"/>
    </row>
    <row r="764" ht="15.75" customHeight="1">
      <c r="G764" s="40"/>
    </row>
    <row r="765" ht="15.75" customHeight="1">
      <c r="G765" s="40"/>
    </row>
    <row r="766" ht="15.75" customHeight="1">
      <c r="G766" s="40"/>
    </row>
    <row r="767" ht="15.75" customHeight="1">
      <c r="G767" s="40"/>
    </row>
    <row r="768" ht="15.75" customHeight="1">
      <c r="G768" s="40"/>
    </row>
    <row r="769" ht="15.75" customHeight="1">
      <c r="G769" s="40"/>
    </row>
    <row r="770" ht="15.75" customHeight="1">
      <c r="G770" s="40"/>
    </row>
    <row r="771" ht="15.75" customHeight="1">
      <c r="G771" s="40"/>
    </row>
    <row r="772" ht="15.75" customHeight="1">
      <c r="G772" s="40"/>
    </row>
    <row r="773" ht="15.75" customHeight="1">
      <c r="G773" s="40"/>
    </row>
    <row r="774" ht="15.75" customHeight="1">
      <c r="G774" s="40"/>
    </row>
    <row r="775" ht="15.75" customHeight="1">
      <c r="G775" s="40"/>
    </row>
    <row r="776" ht="15.75" customHeight="1">
      <c r="G776" s="40"/>
    </row>
    <row r="777" ht="15.75" customHeight="1">
      <c r="G777" s="40"/>
    </row>
    <row r="778" ht="15.75" customHeight="1">
      <c r="G778" s="40"/>
    </row>
    <row r="779" ht="15.75" customHeight="1">
      <c r="G779" s="40"/>
    </row>
    <row r="780" ht="15.75" customHeight="1">
      <c r="G780" s="40"/>
    </row>
    <row r="781" ht="15.75" customHeight="1">
      <c r="G781" s="40"/>
    </row>
    <row r="782" ht="15.75" customHeight="1">
      <c r="G782" s="40"/>
    </row>
    <row r="783" ht="15.75" customHeight="1">
      <c r="G783" s="40"/>
    </row>
    <row r="784" ht="15.75" customHeight="1">
      <c r="G784" s="40"/>
    </row>
    <row r="785" ht="15.75" customHeight="1">
      <c r="G785" s="40"/>
    </row>
    <row r="786" ht="15.75" customHeight="1">
      <c r="G786" s="40"/>
    </row>
    <row r="787" ht="15.75" customHeight="1">
      <c r="G787" s="40"/>
    </row>
    <row r="788" ht="15.75" customHeight="1">
      <c r="G788" s="40"/>
    </row>
    <row r="789" ht="15.75" customHeight="1">
      <c r="G789" s="40"/>
    </row>
    <row r="790" ht="15.75" customHeight="1">
      <c r="G790" s="40"/>
    </row>
    <row r="791" ht="15.75" customHeight="1">
      <c r="G791" s="40"/>
    </row>
    <row r="792" ht="15.75" customHeight="1">
      <c r="G792" s="40"/>
    </row>
    <row r="793" ht="15.75" customHeight="1">
      <c r="G793" s="40"/>
    </row>
    <row r="794" ht="15.75" customHeight="1">
      <c r="G794" s="40"/>
    </row>
    <row r="795" ht="15.75" customHeight="1">
      <c r="G795" s="40"/>
    </row>
    <row r="796" ht="15.75" customHeight="1">
      <c r="G796" s="40"/>
    </row>
    <row r="797" ht="15.75" customHeight="1">
      <c r="G797" s="40"/>
    </row>
    <row r="798" ht="15.75" customHeight="1">
      <c r="G798" s="40"/>
    </row>
    <row r="799" ht="15.75" customHeight="1">
      <c r="G799" s="40"/>
    </row>
    <row r="800" ht="15.75" customHeight="1">
      <c r="G800" s="40"/>
    </row>
    <row r="801" ht="15.75" customHeight="1">
      <c r="G801" s="40"/>
    </row>
    <row r="802" ht="15.75" customHeight="1">
      <c r="G802" s="40"/>
    </row>
    <row r="803" ht="15.75" customHeight="1">
      <c r="G803" s="40"/>
    </row>
    <row r="804" ht="15.75" customHeight="1">
      <c r="G804" s="40"/>
    </row>
    <row r="805" ht="15.75" customHeight="1">
      <c r="G805" s="40"/>
    </row>
    <row r="806" ht="15.75" customHeight="1">
      <c r="G806" s="40"/>
    </row>
    <row r="807" ht="15.75" customHeight="1">
      <c r="G807" s="40"/>
    </row>
    <row r="808" ht="15.75" customHeight="1">
      <c r="G808" s="40"/>
    </row>
    <row r="809" ht="15.75" customHeight="1">
      <c r="G809" s="40"/>
    </row>
    <row r="810" ht="15.75" customHeight="1">
      <c r="G810" s="40"/>
    </row>
    <row r="811" ht="15.75" customHeight="1">
      <c r="G811" s="40"/>
    </row>
    <row r="812" ht="15.75" customHeight="1">
      <c r="G812" s="40"/>
    </row>
    <row r="813" ht="15.75" customHeight="1">
      <c r="G813" s="40"/>
    </row>
    <row r="814" ht="15.75" customHeight="1">
      <c r="G814" s="40"/>
    </row>
    <row r="815" ht="15.75" customHeight="1">
      <c r="G815" s="40"/>
    </row>
    <row r="816" ht="15.75" customHeight="1">
      <c r="G816" s="40"/>
    </row>
    <row r="817" ht="15.75" customHeight="1">
      <c r="G817" s="40"/>
    </row>
    <row r="818" ht="15.75" customHeight="1">
      <c r="G818" s="40"/>
    </row>
    <row r="819" ht="15.75" customHeight="1">
      <c r="G819" s="40"/>
    </row>
    <row r="820" ht="15.75" customHeight="1">
      <c r="G820" s="40"/>
    </row>
    <row r="821" ht="15.75" customHeight="1">
      <c r="G821" s="40"/>
    </row>
    <row r="822" ht="15.75" customHeight="1">
      <c r="G822" s="40"/>
    </row>
    <row r="823" ht="15.75" customHeight="1">
      <c r="G823" s="40"/>
    </row>
    <row r="824" ht="15.75" customHeight="1">
      <c r="G824" s="40"/>
    </row>
    <row r="825" ht="15.75" customHeight="1">
      <c r="G825" s="40"/>
    </row>
    <row r="826" ht="15.75" customHeight="1">
      <c r="G826" s="40"/>
    </row>
    <row r="827" ht="15.75" customHeight="1">
      <c r="G827" s="40"/>
    </row>
    <row r="828" ht="15.75" customHeight="1">
      <c r="G828" s="40"/>
    </row>
    <row r="829" ht="15.75" customHeight="1">
      <c r="G829" s="40"/>
    </row>
    <row r="830" ht="15.75" customHeight="1">
      <c r="G830" s="40"/>
    </row>
    <row r="831" ht="15.75" customHeight="1">
      <c r="G831" s="40"/>
    </row>
    <row r="832" ht="15.75" customHeight="1">
      <c r="G832" s="40"/>
    </row>
    <row r="833" ht="15.75" customHeight="1">
      <c r="G833" s="40"/>
    </row>
    <row r="834" ht="15.75" customHeight="1">
      <c r="G834" s="40"/>
    </row>
    <row r="835" ht="15.75" customHeight="1">
      <c r="G835" s="40"/>
    </row>
    <row r="836" ht="15.75" customHeight="1">
      <c r="G836" s="40"/>
    </row>
    <row r="837" ht="15.75" customHeight="1">
      <c r="G837" s="40"/>
    </row>
    <row r="838" ht="15.75" customHeight="1">
      <c r="G838" s="40"/>
    </row>
    <row r="839" ht="15.75" customHeight="1">
      <c r="G839" s="40"/>
    </row>
    <row r="840" ht="15.75" customHeight="1">
      <c r="G840" s="40"/>
    </row>
    <row r="841" ht="15.75" customHeight="1">
      <c r="G841" s="40"/>
    </row>
    <row r="842" ht="15.75" customHeight="1">
      <c r="G842" s="40"/>
    </row>
    <row r="843" ht="15.75" customHeight="1">
      <c r="G843" s="40"/>
    </row>
    <row r="844" ht="15.75" customHeight="1">
      <c r="G844" s="40"/>
    </row>
    <row r="845" ht="15.75" customHeight="1">
      <c r="G845" s="40"/>
    </row>
    <row r="846" ht="15.75" customHeight="1">
      <c r="G846" s="40"/>
    </row>
    <row r="847" ht="15.75" customHeight="1">
      <c r="G847" s="40"/>
    </row>
    <row r="848" ht="15.75" customHeight="1">
      <c r="G848" s="40"/>
    </row>
    <row r="849" ht="15.75" customHeight="1">
      <c r="G849" s="40"/>
    </row>
    <row r="850" ht="15.75" customHeight="1">
      <c r="G850" s="40"/>
    </row>
    <row r="851" ht="15.75" customHeight="1">
      <c r="G851" s="40"/>
    </row>
    <row r="852" ht="15.75" customHeight="1">
      <c r="G852" s="40"/>
    </row>
    <row r="853" ht="15.75" customHeight="1">
      <c r="G853" s="40"/>
    </row>
    <row r="854" ht="15.75" customHeight="1">
      <c r="G854" s="40"/>
    </row>
    <row r="855" ht="15.75" customHeight="1">
      <c r="G855" s="40"/>
    </row>
    <row r="856" ht="15.75" customHeight="1">
      <c r="G856" s="40"/>
    </row>
    <row r="857" ht="15.75" customHeight="1">
      <c r="G857" s="40"/>
    </row>
    <row r="858" ht="15.75" customHeight="1">
      <c r="G858" s="40"/>
    </row>
    <row r="859" ht="15.75" customHeight="1">
      <c r="G859" s="40"/>
    </row>
    <row r="860" ht="15.75" customHeight="1">
      <c r="G860" s="40"/>
    </row>
    <row r="861" ht="15.75" customHeight="1">
      <c r="G861" s="40"/>
    </row>
    <row r="862" ht="15.75" customHeight="1">
      <c r="G862" s="40"/>
    </row>
    <row r="863" ht="15.75" customHeight="1">
      <c r="G863" s="40"/>
    </row>
    <row r="864" ht="15.75" customHeight="1">
      <c r="G864" s="40"/>
    </row>
    <row r="865" ht="15.75" customHeight="1">
      <c r="G865" s="40"/>
    </row>
    <row r="866" ht="15.75" customHeight="1">
      <c r="G866" s="40"/>
    </row>
    <row r="867" ht="15.75" customHeight="1">
      <c r="G867" s="40"/>
    </row>
    <row r="868" ht="15.75" customHeight="1">
      <c r="G868" s="40"/>
    </row>
    <row r="869" ht="15.75" customHeight="1">
      <c r="G869" s="40"/>
    </row>
    <row r="870" ht="15.75" customHeight="1">
      <c r="G870" s="40"/>
    </row>
    <row r="871" ht="15.75" customHeight="1">
      <c r="G871" s="40"/>
    </row>
    <row r="872" ht="15.75" customHeight="1">
      <c r="G872" s="40"/>
    </row>
    <row r="873" ht="15.75" customHeight="1">
      <c r="G873" s="40"/>
    </row>
    <row r="874" ht="15.75" customHeight="1">
      <c r="G874" s="40"/>
    </row>
    <row r="875" ht="15.75" customHeight="1">
      <c r="G875" s="40"/>
    </row>
    <row r="876" ht="15.75" customHeight="1">
      <c r="G876" s="40"/>
    </row>
    <row r="877" ht="15.75" customHeight="1">
      <c r="G877" s="40"/>
    </row>
    <row r="878" ht="15.75" customHeight="1">
      <c r="G878" s="40"/>
    </row>
    <row r="879" ht="15.75" customHeight="1">
      <c r="G879" s="40"/>
    </row>
    <row r="880" ht="15.75" customHeight="1">
      <c r="G880" s="40"/>
    </row>
    <row r="881" ht="15.75" customHeight="1">
      <c r="G881" s="40"/>
    </row>
    <row r="882" ht="15.75" customHeight="1">
      <c r="G882" s="40"/>
    </row>
    <row r="883" ht="15.75" customHeight="1">
      <c r="G883" s="40"/>
    </row>
    <row r="884" ht="15.75" customHeight="1">
      <c r="G884" s="40"/>
    </row>
    <row r="885" ht="15.75" customHeight="1">
      <c r="G885" s="40"/>
    </row>
    <row r="886" ht="15.75" customHeight="1">
      <c r="G886" s="40"/>
    </row>
    <row r="887" ht="15.75" customHeight="1">
      <c r="G887" s="40"/>
    </row>
    <row r="888" ht="15.75" customHeight="1">
      <c r="G888" s="40"/>
    </row>
    <row r="889" ht="15.75" customHeight="1">
      <c r="G889" s="40"/>
    </row>
    <row r="890" ht="15.75" customHeight="1">
      <c r="G890" s="40"/>
    </row>
    <row r="891" ht="15.75" customHeight="1">
      <c r="G891" s="40"/>
    </row>
    <row r="892" ht="15.75" customHeight="1">
      <c r="G892" s="40"/>
    </row>
    <row r="893" ht="15.75" customHeight="1">
      <c r="G893" s="40"/>
    </row>
    <row r="894" ht="15.75" customHeight="1">
      <c r="G894" s="40"/>
    </row>
    <row r="895" ht="15.75" customHeight="1">
      <c r="G895" s="40"/>
    </row>
    <row r="896" ht="15.75" customHeight="1">
      <c r="G896" s="40"/>
    </row>
    <row r="897" ht="15.75" customHeight="1">
      <c r="G897" s="40"/>
    </row>
    <row r="898" ht="15.75" customHeight="1">
      <c r="G898" s="40"/>
    </row>
    <row r="899" ht="15.75" customHeight="1">
      <c r="G899" s="40"/>
    </row>
    <row r="900" ht="15.75" customHeight="1">
      <c r="G900" s="40"/>
    </row>
    <row r="901" ht="15.75" customHeight="1">
      <c r="G901" s="40"/>
    </row>
    <row r="902" ht="15.75" customHeight="1">
      <c r="G902" s="40"/>
    </row>
    <row r="903" ht="15.75" customHeight="1">
      <c r="G903" s="40"/>
    </row>
    <row r="904" ht="15.75" customHeight="1">
      <c r="G904" s="40"/>
    </row>
    <row r="905" ht="15.75" customHeight="1">
      <c r="G905" s="40"/>
    </row>
    <row r="906" ht="15.75" customHeight="1">
      <c r="G906" s="40"/>
    </row>
    <row r="907" ht="15.75" customHeight="1">
      <c r="G907" s="40"/>
    </row>
    <row r="908" ht="15.75" customHeight="1">
      <c r="G908" s="40"/>
    </row>
    <row r="909" ht="15.75" customHeight="1">
      <c r="G909" s="40"/>
    </row>
    <row r="910" ht="15.75" customHeight="1">
      <c r="G910" s="40"/>
    </row>
    <row r="911" ht="15.75" customHeight="1">
      <c r="G911" s="40"/>
    </row>
    <row r="912" ht="15.75" customHeight="1">
      <c r="G912" s="40"/>
    </row>
    <row r="913" ht="15.75" customHeight="1">
      <c r="G913" s="40"/>
    </row>
    <row r="914" ht="15.75" customHeight="1">
      <c r="G914" s="40"/>
    </row>
    <row r="915" ht="15.75" customHeight="1">
      <c r="G915" s="40"/>
    </row>
    <row r="916" ht="15.75" customHeight="1">
      <c r="G916" s="40"/>
    </row>
    <row r="917" ht="15.75" customHeight="1">
      <c r="G917" s="40"/>
    </row>
    <row r="918" ht="15.75" customHeight="1">
      <c r="G918" s="40"/>
    </row>
    <row r="919" ht="15.75" customHeight="1">
      <c r="G919" s="40"/>
    </row>
    <row r="920" ht="15.75" customHeight="1">
      <c r="G920" s="40"/>
    </row>
    <row r="921" ht="15.75" customHeight="1">
      <c r="G921" s="40"/>
    </row>
    <row r="922" ht="15.75" customHeight="1">
      <c r="G922" s="40"/>
    </row>
    <row r="923" ht="15.75" customHeight="1">
      <c r="G923" s="40"/>
    </row>
    <row r="924" ht="15.75" customHeight="1">
      <c r="G924" s="40"/>
    </row>
    <row r="925" ht="15.75" customHeight="1">
      <c r="G925" s="40"/>
    </row>
    <row r="926" ht="15.75" customHeight="1">
      <c r="G926" s="40"/>
    </row>
    <row r="927" ht="15.75" customHeight="1">
      <c r="G927" s="40"/>
    </row>
    <row r="928" ht="15.75" customHeight="1">
      <c r="G928" s="40"/>
    </row>
    <row r="929" ht="15.75" customHeight="1">
      <c r="G929" s="40"/>
    </row>
    <row r="930" ht="15.75" customHeight="1">
      <c r="G930" s="40"/>
    </row>
    <row r="931" ht="15.75" customHeight="1">
      <c r="G931" s="40"/>
    </row>
    <row r="932" ht="15.75" customHeight="1">
      <c r="G932" s="40"/>
    </row>
    <row r="933" ht="15.75" customHeight="1">
      <c r="G933" s="40"/>
    </row>
    <row r="934" ht="15.75" customHeight="1">
      <c r="G934" s="40"/>
    </row>
    <row r="935" ht="15.75" customHeight="1">
      <c r="G935" s="40"/>
    </row>
    <row r="936" ht="15.75" customHeight="1">
      <c r="G936" s="40"/>
    </row>
    <row r="937" ht="15.75" customHeight="1">
      <c r="G937" s="40"/>
    </row>
    <row r="938" ht="15.75" customHeight="1">
      <c r="G938" s="40"/>
    </row>
    <row r="939" ht="15.75" customHeight="1">
      <c r="G939" s="40"/>
    </row>
    <row r="940" ht="15.75" customHeight="1">
      <c r="G940" s="40"/>
    </row>
    <row r="941" ht="15.75" customHeight="1">
      <c r="G941" s="40"/>
    </row>
    <row r="942" ht="15.75" customHeight="1">
      <c r="G942" s="40"/>
    </row>
    <row r="943" ht="15.75" customHeight="1">
      <c r="G943" s="40"/>
    </row>
    <row r="944" ht="15.75" customHeight="1">
      <c r="G944" s="40"/>
    </row>
    <row r="945" ht="15.75" customHeight="1">
      <c r="G945" s="40"/>
    </row>
    <row r="946" ht="15.75" customHeight="1">
      <c r="G946" s="40"/>
    </row>
    <row r="947" ht="15.75" customHeight="1">
      <c r="G947" s="40"/>
    </row>
    <row r="948" ht="15.75" customHeight="1">
      <c r="G948" s="40"/>
    </row>
    <row r="949" ht="15.75" customHeight="1">
      <c r="G949" s="40"/>
    </row>
    <row r="950" ht="15.75" customHeight="1">
      <c r="G950" s="40"/>
    </row>
    <row r="951" ht="15.75" customHeight="1">
      <c r="G951" s="40"/>
    </row>
    <row r="952" ht="15.75" customHeight="1">
      <c r="G952" s="40"/>
    </row>
    <row r="953" ht="15.75" customHeight="1">
      <c r="G953" s="40"/>
    </row>
    <row r="954" ht="15.75" customHeight="1">
      <c r="G954" s="40"/>
    </row>
    <row r="955" ht="15.75" customHeight="1">
      <c r="G955" s="40"/>
    </row>
    <row r="956" ht="15.75" customHeight="1">
      <c r="G956" s="40"/>
    </row>
    <row r="957" ht="15.75" customHeight="1">
      <c r="G957" s="40"/>
    </row>
    <row r="958" ht="15.75" customHeight="1">
      <c r="G958" s="40"/>
    </row>
    <row r="959" ht="15.75" customHeight="1">
      <c r="G959" s="40"/>
    </row>
    <row r="960" ht="15.75" customHeight="1">
      <c r="G960" s="40"/>
    </row>
    <row r="961" ht="15.75" customHeight="1">
      <c r="G961" s="40"/>
    </row>
    <row r="962" ht="15.75" customHeight="1">
      <c r="G962" s="40"/>
    </row>
    <row r="963" ht="15.75" customHeight="1">
      <c r="G963" s="40"/>
    </row>
    <row r="964" ht="15.75" customHeight="1">
      <c r="G964" s="40"/>
    </row>
    <row r="965" ht="15.75" customHeight="1">
      <c r="G965" s="40"/>
    </row>
    <row r="966" ht="15.75" customHeight="1">
      <c r="G966" s="40"/>
    </row>
    <row r="967" ht="15.75" customHeight="1">
      <c r="G967" s="40"/>
    </row>
    <row r="968" ht="15.75" customHeight="1">
      <c r="G968" s="40"/>
    </row>
    <row r="969" ht="15.75" customHeight="1">
      <c r="G969" s="40"/>
    </row>
    <row r="970" ht="15.75" customHeight="1">
      <c r="G970" s="40"/>
    </row>
    <row r="971" ht="15.75" customHeight="1">
      <c r="G971" s="40"/>
    </row>
    <row r="972" ht="15.75" customHeight="1">
      <c r="G972" s="40"/>
    </row>
    <row r="973" ht="15.75" customHeight="1">
      <c r="G973" s="40"/>
    </row>
    <row r="974" ht="15.75" customHeight="1">
      <c r="G974" s="40"/>
    </row>
    <row r="975" ht="15.75" customHeight="1">
      <c r="G975" s="40"/>
    </row>
  </sheetData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8.13"/>
    <col customWidth="1" min="3" max="3" width="18.5"/>
    <col customWidth="1" min="4" max="4" width="8.13"/>
    <col customWidth="1" min="5" max="5" width="10.63"/>
    <col customWidth="1" min="6" max="6" width="9.88"/>
    <col customWidth="1" min="7" max="7" width="9.0"/>
    <col customWidth="1" min="8" max="8" width="18.13"/>
    <col customWidth="1" min="9" max="9" width="8.13"/>
    <col customWidth="1" min="10" max="10" width="11.5"/>
    <col customWidth="1" min="11" max="11" width="10.38"/>
    <col customWidth="1" min="12" max="12" width="8.88"/>
    <col customWidth="1" min="13" max="26" width="11.13"/>
  </cols>
  <sheetData>
    <row r="1">
      <c r="A1" s="44" t="s">
        <v>26</v>
      </c>
    </row>
    <row r="2" ht="15.75" customHeight="1">
      <c r="C2" s="45" t="s">
        <v>27</v>
      </c>
      <c r="D2" s="46"/>
      <c r="E2" s="47">
        <v>44926.0</v>
      </c>
      <c r="F2" s="47">
        <v>44562.0</v>
      </c>
      <c r="G2" s="46"/>
      <c r="H2" s="45" t="s">
        <v>28</v>
      </c>
      <c r="I2" s="46"/>
      <c r="J2" s="46"/>
      <c r="K2" s="47">
        <v>44926.0</v>
      </c>
      <c r="L2" s="47">
        <v>44562.0</v>
      </c>
    </row>
    <row r="3" ht="12.75" customHeight="1"/>
    <row r="4">
      <c r="C4" s="48" t="s">
        <v>29</v>
      </c>
      <c r="E4" s="14">
        <v>9524.0</v>
      </c>
      <c r="F4" s="14">
        <v>9571.0</v>
      </c>
      <c r="H4" s="48" t="s">
        <v>30</v>
      </c>
      <c r="K4" s="49">
        <f t="shared" ref="K4:L4" si="1">F27</f>
        <v>26965</v>
      </c>
      <c r="L4" s="49">
        <f t="shared" si="1"/>
        <v>26895</v>
      </c>
    </row>
    <row r="5" ht="12.75" customHeight="1">
      <c r="C5" s="48"/>
      <c r="E5" s="17"/>
      <c r="F5" s="17"/>
      <c r="H5" s="50"/>
    </row>
    <row r="6" ht="12.75" customHeight="1">
      <c r="C6" s="51" t="s">
        <v>31</v>
      </c>
      <c r="E6" s="14">
        <v>4609.0</v>
      </c>
      <c r="F6" s="14">
        <v>3442.0</v>
      </c>
      <c r="H6" s="48" t="s">
        <v>32</v>
      </c>
      <c r="K6" s="52">
        <f t="shared" ref="K6:L6" si="2">K12-K4-K8-K10</f>
        <v>76557</v>
      </c>
      <c r="L6" s="52">
        <f t="shared" si="2"/>
        <v>65995</v>
      </c>
    </row>
    <row r="7" ht="12.75" customHeight="1">
      <c r="E7" s="17"/>
      <c r="F7" s="17"/>
      <c r="H7" s="50"/>
    </row>
    <row r="8" ht="12.75" customHeight="1">
      <c r="C8" s="48" t="s">
        <v>33</v>
      </c>
      <c r="E8" s="14">
        <v>238.0</v>
      </c>
      <c r="F8" s="17">
        <v>821.0</v>
      </c>
      <c r="H8" s="53" t="s">
        <v>34</v>
      </c>
      <c r="K8" s="14">
        <v>3718.0</v>
      </c>
      <c r="L8" s="14">
        <v>15913.0</v>
      </c>
    </row>
    <row r="9" ht="12.75" customHeight="1">
      <c r="C9" s="48"/>
      <c r="E9" s="17"/>
      <c r="F9" s="17"/>
      <c r="H9" s="50"/>
    </row>
    <row r="10" ht="12.75" customHeight="1">
      <c r="C10" s="48" t="s">
        <v>35</v>
      </c>
      <c r="E10" s="14">
        <v>92894.0</v>
      </c>
      <c r="F10" s="14">
        <v>95044.0</v>
      </c>
      <c r="H10" s="53" t="s">
        <v>36</v>
      </c>
      <c r="K10" s="54">
        <v>25.0</v>
      </c>
      <c r="L10" s="54">
        <v>75.0</v>
      </c>
    </row>
    <row r="11" ht="12.75" customHeight="1">
      <c r="E11" s="22"/>
      <c r="F11" s="22"/>
      <c r="K11" s="55"/>
      <c r="L11" s="55"/>
    </row>
    <row r="12" ht="21.0" customHeight="1">
      <c r="C12" s="56" t="s">
        <v>37</v>
      </c>
      <c r="E12" s="57">
        <f t="shared" ref="E12:F12" si="3">SUM(E4:E10)</f>
        <v>107265</v>
      </c>
      <c r="F12" s="57">
        <f t="shared" si="3"/>
        <v>108878</v>
      </c>
      <c r="K12" s="58">
        <f t="shared" ref="K12:L12" si="4">E12</f>
        <v>107265</v>
      </c>
      <c r="L12" s="58">
        <f t="shared" si="4"/>
        <v>108878</v>
      </c>
    </row>
    <row r="13" ht="12.75" customHeight="1"/>
    <row r="14" ht="12.75" customHeight="1"/>
    <row r="15" ht="12.75" customHeight="1"/>
    <row r="16" ht="12.75" customHeight="1"/>
    <row r="17" ht="23.25" customHeight="1">
      <c r="C17" s="59" t="s">
        <v>30</v>
      </c>
    </row>
    <row r="18" ht="12.75" customHeight="1">
      <c r="C18" s="60"/>
    </row>
    <row r="19" ht="12.75" customHeight="1">
      <c r="F19" s="18">
        <v>2022.0</v>
      </c>
      <c r="G19" s="18">
        <v>2021.0</v>
      </c>
    </row>
    <row r="20" ht="12.75" customHeight="1"/>
    <row r="21" ht="12.75" customHeight="1">
      <c r="C21" s="29" t="s">
        <v>38</v>
      </c>
      <c r="F21" s="61">
        <f>G27</f>
        <v>26895</v>
      </c>
      <c r="G21" s="62">
        <v>33765.0</v>
      </c>
    </row>
    <row r="22" ht="12.75" customHeight="1">
      <c r="F22" s="61"/>
      <c r="G22" s="61"/>
    </row>
    <row r="23" ht="12.75" customHeight="1">
      <c r="C23" s="29" t="s">
        <v>39</v>
      </c>
      <c r="F23" s="62">
        <v>1060.0</v>
      </c>
      <c r="G23" s="61">
        <v>1130.0</v>
      </c>
    </row>
    <row r="24" ht="12.75" customHeight="1">
      <c r="F24" s="61"/>
      <c r="G24" s="61"/>
    </row>
    <row r="25" ht="12.75" customHeight="1">
      <c r="C25" s="63" t="s">
        <v>40</v>
      </c>
      <c r="F25" s="62">
        <v>990.0</v>
      </c>
      <c r="G25" s="62">
        <v>8000.0</v>
      </c>
      <c r="H25" s="64"/>
    </row>
    <row r="26" ht="12.75" customHeight="1">
      <c r="F26" s="65"/>
      <c r="G26" s="65"/>
    </row>
    <row r="27" ht="12.75" customHeight="1">
      <c r="C27" s="29" t="s">
        <v>41</v>
      </c>
      <c r="F27" s="66">
        <f t="shared" ref="F27:G27" si="5">F21+F23-F25</f>
        <v>26965</v>
      </c>
      <c r="G27" s="66">
        <f t="shared" si="5"/>
        <v>26895</v>
      </c>
    </row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printOptions/>
  <pageMargins bottom="0.75" footer="0.0" header="0.0" left="0.7" right="0.7" top="0.7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8.25"/>
    <col customWidth="1" min="4" max="4" width="14.25"/>
    <col customWidth="1" min="7" max="7" width="13.88"/>
  </cols>
  <sheetData>
    <row r="1">
      <c r="A1" s="4" t="s">
        <v>1</v>
      </c>
    </row>
    <row r="2">
      <c r="A2" s="4"/>
    </row>
    <row r="3">
      <c r="A3" s="67" t="s">
        <v>42</v>
      </c>
      <c r="F3" s="68" t="s">
        <v>43</v>
      </c>
      <c r="G3" s="69" t="s">
        <v>44</v>
      </c>
      <c r="H3" s="70" t="s">
        <v>45</v>
      </c>
    </row>
    <row r="4">
      <c r="C4" s="8" t="s">
        <v>3</v>
      </c>
      <c r="F4" s="10"/>
      <c r="G4" s="71"/>
      <c r="H4" s="72"/>
    </row>
    <row r="5">
      <c r="D5" s="12" t="s">
        <v>4</v>
      </c>
      <c r="F5" s="73">
        <v>99000.0</v>
      </c>
      <c r="G5" s="74">
        <v>106300.0</v>
      </c>
      <c r="H5" s="75">
        <v>111500.0</v>
      </c>
    </row>
    <row r="6">
      <c r="D6" s="12"/>
      <c r="F6" s="61"/>
      <c r="G6" s="76"/>
      <c r="H6" s="77"/>
    </row>
    <row r="7">
      <c r="D7" s="20" t="s">
        <v>46</v>
      </c>
      <c r="E7" s="18"/>
      <c r="F7" s="62">
        <v>11000.0</v>
      </c>
      <c r="G7" s="74">
        <v>7500.0</v>
      </c>
      <c r="H7" s="75">
        <v>8000.0</v>
      </c>
    </row>
    <row r="8">
      <c r="D8" s="78" t="s">
        <v>47</v>
      </c>
      <c r="E8" s="12"/>
      <c r="F8" s="61"/>
      <c r="G8" s="74">
        <v>14600.0</v>
      </c>
      <c r="H8" s="75">
        <v>10000.0</v>
      </c>
    </row>
    <row r="9">
      <c r="D9" s="10"/>
      <c r="E9" s="12"/>
      <c r="F9" s="61"/>
      <c r="G9" s="76"/>
      <c r="H9" s="77"/>
    </row>
    <row r="10">
      <c r="D10" s="12" t="s">
        <v>7</v>
      </c>
      <c r="E10" s="12" t="s">
        <v>8</v>
      </c>
      <c r="F10" s="62">
        <v>21000.0</v>
      </c>
      <c r="G10" s="74">
        <v>12000.0</v>
      </c>
      <c r="H10" s="75">
        <v>12000.0</v>
      </c>
    </row>
    <row r="11">
      <c r="D11" s="12"/>
      <c r="E11" s="12"/>
      <c r="F11" s="61"/>
      <c r="G11" s="76"/>
      <c r="H11" s="77"/>
    </row>
    <row r="12">
      <c r="D12" s="12" t="s">
        <v>9</v>
      </c>
      <c r="E12" s="12"/>
      <c r="F12" s="62">
        <v>1500.0</v>
      </c>
      <c r="G12" s="74">
        <v>1500.0</v>
      </c>
      <c r="H12" s="75">
        <v>1500.0</v>
      </c>
    </row>
    <row r="13">
      <c r="D13" s="12"/>
      <c r="E13" s="12"/>
      <c r="F13" s="61"/>
      <c r="G13" s="74"/>
      <c r="H13" s="75"/>
    </row>
    <row r="14">
      <c r="D14" s="20" t="s">
        <v>10</v>
      </c>
      <c r="E14" s="12"/>
      <c r="F14" s="62">
        <v>0.0</v>
      </c>
      <c r="G14" s="74">
        <v>600.0</v>
      </c>
      <c r="H14" s="75">
        <v>500.0</v>
      </c>
    </row>
    <row r="15">
      <c r="F15" s="79"/>
      <c r="G15" s="80"/>
      <c r="H15" s="81"/>
    </row>
    <row r="16">
      <c r="F16" s="61"/>
      <c r="G16" s="76"/>
      <c r="H16" s="77"/>
    </row>
    <row r="17">
      <c r="C17" s="24" t="s">
        <v>11</v>
      </c>
      <c r="F17" s="61">
        <f>F5+F7+F10+F12</f>
        <v>132500</v>
      </c>
      <c r="G17" s="76">
        <f t="shared" ref="G17:H17" si="1">G5+G7+G10+G12+G14+G8</f>
        <v>142500</v>
      </c>
      <c r="H17" s="76">
        <f t="shared" si="1"/>
        <v>143500</v>
      </c>
    </row>
    <row r="18">
      <c r="H18" s="82"/>
    </row>
    <row r="19">
      <c r="C19" s="8" t="s">
        <v>12</v>
      </c>
      <c r="H19" s="82"/>
    </row>
    <row r="20">
      <c r="D20" s="12" t="s">
        <v>13</v>
      </c>
      <c r="F20" s="62">
        <v>6000.0</v>
      </c>
      <c r="G20" s="83">
        <v>7750.0</v>
      </c>
      <c r="H20" s="84">
        <v>6000.0</v>
      </c>
    </row>
    <row r="21">
      <c r="D21" s="12"/>
      <c r="F21" s="61"/>
      <c r="G21" s="85"/>
      <c r="H21" s="66"/>
      <c r="I21" s="86"/>
    </row>
    <row r="22">
      <c r="D22" s="12" t="s">
        <v>14</v>
      </c>
      <c r="F22" s="62">
        <v>4000.0</v>
      </c>
      <c r="G22" s="83">
        <v>7600.0</v>
      </c>
      <c r="H22" s="84">
        <v>5000.0</v>
      </c>
    </row>
    <row r="23">
      <c r="D23" s="12"/>
      <c r="F23" s="61"/>
      <c r="G23" s="85"/>
      <c r="H23" s="66"/>
    </row>
    <row r="24">
      <c r="D24" s="12" t="s">
        <v>15</v>
      </c>
      <c r="F24" s="62">
        <v>75000.0</v>
      </c>
      <c r="G24" s="83">
        <v>75000.0</v>
      </c>
      <c r="H24" s="84">
        <v>85000.0</v>
      </c>
    </row>
    <row r="25">
      <c r="D25" s="12"/>
      <c r="F25" s="61"/>
      <c r="G25" s="85"/>
      <c r="H25" s="82"/>
    </row>
    <row r="26">
      <c r="D26" s="20" t="s">
        <v>48</v>
      </c>
      <c r="E26" s="29"/>
      <c r="F26" s="62">
        <v>19000.0</v>
      </c>
      <c r="G26" s="83">
        <v>10100.0</v>
      </c>
      <c r="H26" s="87">
        <v>20000.0</v>
      </c>
    </row>
    <row r="27">
      <c r="D27" s="20" t="s">
        <v>49</v>
      </c>
      <c r="F27" s="62"/>
      <c r="G27" s="83">
        <v>17700.0</v>
      </c>
    </row>
    <row r="28">
      <c r="D28" s="12"/>
      <c r="F28" s="62"/>
      <c r="G28" s="83"/>
      <c r="H28" s="88"/>
    </row>
    <row r="29">
      <c r="D29" s="12" t="s">
        <v>17</v>
      </c>
      <c r="F29" s="62">
        <v>22500.0</v>
      </c>
      <c r="G29" s="83">
        <v>15000.0</v>
      </c>
      <c r="H29" s="88">
        <v>20750.0</v>
      </c>
    </row>
    <row r="30">
      <c r="D30" s="12"/>
      <c r="G30" s="85"/>
      <c r="H30" s="89"/>
    </row>
    <row r="31">
      <c r="D31" s="12" t="s">
        <v>7</v>
      </c>
      <c r="E31" s="29" t="s">
        <v>18</v>
      </c>
      <c r="F31" s="14">
        <v>18000.0</v>
      </c>
      <c r="G31" s="83">
        <v>12000.0</v>
      </c>
      <c r="H31" s="90">
        <v>12000.0</v>
      </c>
    </row>
    <row r="32">
      <c r="F32" s="29"/>
      <c r="G32" s="85"/>
      <c r="H32" s="91"/>
    </row>
    <row r="33">
      <c r="D33" s="30" t="s">
        <v>50</v>
      </c>
      <c r="F33" s="29"/>
      <c r="G33" s="83">
        <v>0.0</v>
      </c>
      <c r="H33" s="92">
        <v>0.0</v>
      </c>
    </row>
    <row r="34">
      <c r="F34" s="55"/>
      <c r="G34" s="93"/>
      <c r="H34" s="94"/>
    </row>
    <row r="35">
      <c r="C35" s="24" t="s">
        <v>19</v>
      </c>
      <c r="F35" s="17">
        <f>F20+F22+F24+F26+F29+F31</f>
        <v>144500</v>
      </c>
      <c r="G35" s="85">
        <f>G20+G22+G24+G26+G29+G31+G33+G27</f>
        <v>145150</v>
      </c>
      <c r="H35" s="89">
        <f>H20+H22+H24+H26+H29+H31+H33</f>
        <v>148750</v>
      </c>
    </row>
    <row r="36">
      <c r="G36" s="17"/>
      <c r="H36" s="82"/>
    </row>
    <row r="37">
      <c r="C37" s="29" t="s">
        <v>20</v>
      </c>
      <c r="E37" s="33" t="s">
        <v>21</v>
      </c>
      <c r="F37" s="35">
        <f t="shared" ref="F37:H37" si="2">F17-F35</f>
        <v>-12000</v>
      </c>
      <c r="G37" s="36">
        <f t="shared" si="2"/>
        <v>-2650</v>
      </c>
      <c r="H37" s="95">
        <f t="shared" si="2"/>
        <v>-5250</v>
      </c>
    </row>
    <row r="38">
      <c r="E38" s="33" t="s">
        <v>22</v>
      </c>
      <c r="H38" s="82"/>
    </row>
    <row r="39">
      <c r="H39" s="82"/>
    </row>
    <row r="40">
      <c r="C40" s="29" t="s">
        <v>7</v>
      </c>
      <c r="E40" s="29" t="s">
        <v>23</v>
      </c>
      <c r="F40" s="17">
        <f t="shared" ref="F40:H40" si="3">F10</f>
        <v>21000</v>
      </c>
      <c r="G40" s="85">
        <f t="shared" si="3"/>
        <v>12000</v>
      </c>
      <c r="H40" s="89">
        <f t="shared" si="3"/>
        <v>12000</v>
      </c>
    </row>
    <row r="41">
      <c r="E41" s="29" t="s">
        <v>24</v>
      </c>
      <c r="F41" s="17">
        <f t="shared" ref="F41:H41" si="4">F31</f>
        <v>18000</v>
      </c>
      <c r="G41" s="83">
        <f t="shared" si="4"/>
        <v>12000</v>
      </c>
      <c r="H41" s="89">
        <f t="shared" si="4"/>
        <v>12000</v>
      </c>
    </row>
    <row r="42">
      <c r="G42" s="32"/>
      <c r="H42" s="82"/>
    </row>
    <row r="43">
      <c r="C43" s="29" t="s">
        <v>25</v>
      </c>
      <c r="E43" s="33" t="s">
        <v>21</v>
      </c>
      <c r="F43" s="42">
        <f t="shared" ref="F43:H43" si="5">F40-F41</f>
        <v>3000</v>
      </c>
      <c r="G43" s="96">
        <f t="shared" si="5"/>
        <v>0</v>
      </c>
      <c r="H43" s="97">
        <f t="shared" si="5"/>
        <v>0</v>
      </c>
    </row>
    <row r="44">
      <c r="E44" s="33" t="s">
        <v>22</v>
      </c>
    </row>
  </sheetData>
  <mergeCells count="1">
    <mergeCell ref="H26:H27"/>
  </mergeCells>
  <drawing r:id="rId1"/>
</worksheet>
</file>